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Documents\IGrow Wealth\Projekte\Gauteng\33@View\Pricelist\"/>
    </mc:Choice>
  </mc:AlternateContent>
  <xr:revisionPtr revIDLastSave="0" documentId="13_ncr:1_{0E634711-3F37-48E9-8C14-274CB8C5EE69}" xr6:coauthVersionLast="47" xr6:coauthVersionMax="47" xr10:uidLastSave="{00000000-0000-0000-0000-000000000000}"/>
  <bookViews>
    <workbookView xWindow="28680" yWindow="-120" windowWidth="29040" windowHeight="15840" xr2:uid="{F0C38951-D955-4968-93D1-F0800F5976C6}"/>
  </bookViews>
  <sheets>
    <sheet name="33@View Price List 26 Jul 21" sheetId="1" r:id="rId1"/>
    <sheet name="Sheet2" sheetId="2" r:id="rId2"/>
  </sheets>
  <definedNames>
    <definedName name="_xlnm.Print_Titles" localSheetId="0">'33@View Price List 26 Jul 21'!$2:$4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5" i="1" l="1"/>
  <c r="W57" i="1"/>
  <c r="F78" i="1"/>
  <c r="F77" i="1"/>
  <c r="V77" i="1" s="1"/>
  <c r="F76" i="1"/>
  <c r="F75" i="1"/>
  <c r="F74" i="1"/>
  <c r="V74" i="1" s="1"/>
  <c r="F73" i="1"/>
  <c r="V73" i="1" s="1"/>
  <c r="F72" i="1"/>
  <c r="V72" i="1" s="1"/>
  <c r="F71" i="1"/>
  <c r="V71" i="1" s="1"/>
  <c r="F70" i="1"/>
  <c r="F69" i="1"/>
  <c r="F68" i="1"/>
  <c r="F67" i="1"/>
  <c r="V67" i="1" s="1"/>
  <c r="F66" i="1"/>
  <c r="V66" i="1" s="1"/>
  <c r="F65" i="1"/>
  <c r="V65" i="1" s="1"/>
  <c r="G64" i="1"/>
  <c r="G65" i="1" s="1"/>
  <c r="F64" i="1"/>
  <c r="V64" i="1" s="1"/>
  <c r="I63" i="1"/>
  <c r="W63" i="1" s="1"/>
  <c r="F63" i="1"/>
  <c r="I62" i="1"/>
  <c r="W62" i="1" s="1"/>
  <c r="F62" i="1"/>
  <c r="I61" i="1"/>
  <c r="W61" i="1" s="1"/>
  <c r="F61" i="1"/>
  <c r="I60" i="1"/>
  <c r="W60" i="1" s="1"/>
  <c r="F60" i="1"/>
  <c r="I59" i="1"/>
  <c r="W59" i="1" s="1"/>
  <c r="F59" i="1"/>
  <c r="V59" i="1" s="1"/>
  <c r="I58" i="1"/>
  <c r="W58" i="1" s="1"/>
  <c r="F58" i="1"/>
  <c r="I57" i="1"/>
  <c r="F57" i="1"/>
  <c r="I56" i="1"/>
  <c r="W56" i="1" s="1"/>
  <c r="F56" i="1"/>
  <c r="V56" i="1" s="1"/>
  <c r="I55" i="1"/>
  <c r="F55" i="1"/>
  <c r="I54" i="1"/>
  <c r="W54" i="1" s="1"/>
  <c r="F54" i="1"/>
  <c r="I53" i="1"/>
  <c r="W53" i="1" s="1"/>
  <c r="F53" i="1"/>
  <c r="I52" i="1"/>
  <c r="W52" i="1" s="1"/>
  <c r="F52" i="1"/>
  <c r="I51" i="1"/>
  <c r="W51" i="1" s="1"/>
  <c r="F51" i="1"/>
  <c r="I50" i="1"/>
  <c r="W50" i="1" s="1"/>
  <c r="F50" i="1"/>
  <c r="V50" i="1" s="1"/>
  <c r="I49" i="1"/>
  <c r="W49" i="1" s="1"/>
  <c r="F49" i="1"/>
  <c r="V49" i="1" s="1"/>
  <c r="I48" i="1"/>
  <c r="W48" i="1" s="1"/>
  <c r="F48" i="1"/>
  <c r="F46" i="1"/>
  <c r="V46" i="1" s="1"/>
  <c r="F45" i="1"/>
  <c r="F44" i="1"/>
  <c r="V44" i="1" s="1"/>
  <c r="F43" i="1"/>
  <c r="F42" i="1"/>
  <c r="F41" i="1"/>
  <c r="F40" i="1"/>
  <c r="F39" i="1"/>
  <c r="F38" i="1"/>
  <c r="F37" i="1"/>
  <c r="F36" i="1"/>
  <c r="V36" i="1" s="1"/>
  <c r="F35" i="1"/>
  <c r="F34" i="1"/>
  <c r="V34" i="1" s="1"/>
  <c r="F33" i="1"/>
  <c r="V33" i="1" s="1"/>
  <c r="F32" i="1"/>
  <c r="V32" i="1" s="1"/>
  <c r="F31" i="1"/>
  <c r="V31" i="1" s="1"/>
  <c r="F30" i="1"/>
  <c r="V30" i="1" s="1"/>
  <c r="F29" i="1"/>
  <c r="V29" i="1" s="1"/>
  <c r="F28" i="1"/>
  <c r="V28" i="1" s="1"/>
  <c r="F27" i="1"/>
  <c r="V27" i="1" s="1"/>
  <c r="F26" i="1"/>
  <c r="V26" i="1" s="1"/>
  <c r="F25" i="1"/>
  <c r="V25" i="1" s="1"/>
  <c r="F24" i="1"/>
  <c r="V24" i="1" s="1"/>
  <c r="F23" i="1"/>
  <c r="V23" i="1" s="1"/>
  <c r="F22" i="1"/>
  <c r="V22" i="1" s="1"/>
  <c r="F21" i="1"/>
  <c r="V21" i="1" s="1"/>
  <c r="F20" i="1"/>
  <c r="V20" i="1" s="1"/>
  <c r="F19" i="1"/>
  <c r="V19" i="1" s="1"/>
  <c r="F18" i="1"/>
  <c r="V18" i="1" s="1"/>
  <c r="F17" i="1"/>
  <c r="V17" i="1" s="1"/>
  <c r="F16" i="1"/>
  <c r="V16" i="1" s="1"/>
  <c r="F15" i="1"/>
  <c r="V15" i="1" s="1"/>
  <c r="F14" i="1"/>
  <c r="V14" i="1" s="1"/>
  <c r="F13" i="1"/>
  <c r="V13" i="1" s="1"/>
  <c r="F12" i="1"/>
  <c r="V12" i="1" s="1"/>
  <c r="F11" i="1"/>
  <c r="V11" i="1" s="1"/>
  <c r="F10" i="1"/>
  <c r="V10" i="1" s="1"/>
  <c r="F9" i="1"/>
  <c r="V9" i="1" s="1"/>
  <c r="F8" i="1"/>
  <c r="V8" i="1" s="1"/>
  <c r="G7" i="1"/>
  <c r="I7" i="1" s="1"/>
  <c r="W7" i="1" s="1"/>
  <c r="F7" i="1"/>
  <c r="V7" i="1" s="1"/>
  <c r="I6" i="1"/>
  <c r="W6" i="1" s="1"/>
  <c r="F6" i="1"/>
  <c r="V6" i="1" s="1"/>
  <c r="V45" i="1" l="1"/>
  <c r="X7" i="1"/>
  <c r="V68" i="1"/>
  <c r="V76" i="1"/>
  <c r="V39" i="1"/>
  <c r="V40" i="1"/>
  <c r="V57" i="1"/>
  <c r="X57" i="1" s="1"/>
  <c r="X50" i="1"/>
  <c r="V53" i="1"/>
  <c r="X53" i="1" s="1"/>
  <c r="V37" i="1"/>
  <c r="V41" i="1"/>
  <c r="V48" i="1"/>
  <c r="X48" i="1" s="1"/>
  <c r="V63" i="1"/>
  <c r="X63" i="1" s="1"/>
  <c r="I65" i="1"/>
  <c r="W65" i="1" s="1"/>
  <c r="X65" i="1" s="1"/>
  <c r="G66" i="1"/>
  <c r="I66" i="1" s="1"/>
  <c r="W66" i="1" s="1"/>
  <c r="X66" i="1" s="1"/>
  <c r="G8" i="1"/>
  <c r="V38" i="1"/>
  <c r="V42" i="1"/>
  <c r="V54" i="1"/>
  <c r="X54" i="1" s="1"/>
  <c r="V69" i="1"/>
  <c r="V35" i="1"/>
  <c r="V43" i="1"/>
  <c r="X59" i="1"/>
  <c r="V55" i="1"/>
  <c r="X55" i="1" s="1"/>
  <c r="I64" i="1"/>
  <c r="W64" i="1" s="1"/>
  <c r="X64" i="1" s="1"/>
  <c r="V70" i="1"/>
  <c r="V51" i="1"/>
  <c r="X51" i="1" s="1"/>
  <c r="V60" i="1"/>
  <c r="X60" i="1" s="1"/>
  <c r="V62" i="1"/>
  <c r="X62" i="1" s="1"/>
  <c r="V78" i="1"/>
  <c r="V58" i="1"/>
  <c r="X58" i="1" s="1"/>
  <c r="V75" i="1"/>
  <c r="X49" i="1"/>
  <c r="V52" i="1"/>
  <c r="X52" i="1" s="1"/>
  <c r="V61" i="1"/>
  <c r="X61" i="1" s="1"/>
  <c r="X6" i="1"/>
  <c r="X56" i="1"/>
  <c r="G67" i="1" l="1"/>
  <c r="I67" i="1" s="1"/>
  <c r="W67" i="1" s="1"/>
  <c r="X67" i="1" s="1"/>
  <c r="I8" i="1"/>
  <c r="W8" i="1" s="1"/>
  <c r="X8" i="1" s="1"/>
  <c r="G9" i="1"/>
  <c r="G68" i="1" l="1"/>
  <c r="I68" i="1" s="1"/>
  <c r="I9" i="1"/>
  <c r="W9" i="1" s="1"/>
  <c r="X9" i="1" s="1"/>
  <c r="G10" i="1"/>
  <c r="W68" i="1" l="1"/>
  <c r="X68" i="1" s="1"/>
  <c r="G69" i="1"/>
  <c r="I69" i="1" s="1"/>
  <c r="W69" i="1" s="1"/>
  <c r="I10" i="1"/>
  <c r="W10" i="1" s="1"/>
  <c r="X10" i="1" s="1"/>
  <c r="G11" i="1"/>
  <c r="G70" i="1" l="1"/>
  <c r="G71" i="1" s="1"/>
  <c r="X69" i="1"/>
  <c r="G12" i="1"/>
  <c r="I11" i="1"/>
  <c r="W11" i="1" s="1"/>
  <c r="X11" i="1" s="1"/>
  <c r="I70" i="1" l="1"/>
  <c r="W70" i="1" s="1"/>
  <c r="X70" i="1"/>
  <c r="I12" i="1"/>
  <c r="W12" i="1" s="1"/>
  <c r="X12" i="1" s="1"/>
  <c r="G13" i="1"/>
  <c r="G72" i="1"/>
  <c r="I71" i="1"/>
  <c r="W71" i="1" s="1"/>
  <c r="X71" i="1" l="1"/>
  <c r="G14" i="1"/>
  <c r="I13" i="1"/>
  <c r="W13" i="1" s="1"/>
  <c r="X13" i="1" s="1"/>
  <c r="I72" i="1"/>
  <c r="W72" i="1" s="1"/>
  <c r="G73" i="1"/>
  <c r="X72" i="1" l="1"/>
  <c r="I14" i="1"/>
  <c r="W14" i="1" s="1"/>
  <c r="X14" i="1" s="1"/>
  <c r="G15" i="1"/>
  <c r="I73" i="1"/>
  <c r="W73" i="1" s="1"/>
  <c r="G74" i="1"/>
  <c r="X73" i="1" l="1"/>
  <c r="G16" i="1"/>
  <c r="I15" i="1"/>
  <c r="W15" i="1" s="1"/>
  <c r="X15" i="1" s="1"/>
  <c r="I74" i="1"/>
  <c r="W74" i="1" s="1"/>
  <c r="G75" i="1"/>
  <c r="X74" i="1" l="1"/>
  <c r="G17" i="1"/>
  <c r="I16" i="1"/>
  <c r="W16" i="1" s="1"/>
  <c r="X16" i="1" s="1"/>
  <c r="G76" i="1"/>
  <c r="I75" i="1"/>
  <c r="W75" i="1" s="1"/>
  <c r="X75" i="1" l="1"/>
  <c r="G18" i="1"/>
  <c r="I17" i="1"/>
  <c r="W17" i="1" s="1"/>
  <c r="X17" i="1" s="1"/>
  <c r="G77" i="1"/>
  <c r="I76" i="1"/>
  <c r="W76" i="1" s="1"/>
  <c r="X76" i="1" l="1"/>
  <c r="I18" i="1"/>
  <c r="W18" i="1" s="1"/>
  <c r="X18" i="1" s="1"/>
  <c r="G19" i="1"/>
  <c r="I77" i="1"/>
  <c r="W77" i="1" s="1"/>
  <c r="G78" i="1"/>
  <c r="X77" i="1" l="1"/>
  <c r="I19" i="1"/>
  <c r="W19" i="1" s="1"/>
  <c r="X19" i="1" s="1"/>
  <c r="G20" i="1"/>
  <c r="G35" i="1"/>
  <c r="I78" i="1"/>
  <c r="W78" i="1" s="1"/>
  <c r="I20" i="1" l="1"/>
  <c r="W20" i="1" s="1"/>
  <c r="X20" i="1" s="1"/>
  <c r="G21" i="1"/>
  <c r="X78" i="1"/>
  <c r="I35" i="1"/>
  <c r="W35" i="1" s="1"/>
  <c r="G36" i="1"/>
  <c r="X35" i="1" l="1"/>
  <c r="G22" i="1"/>
  <c r="I21" i="1"/>
  <c r="W21" i="1" s="1"/>
  <c r="X21" i="1" s="1"/>
  <c r="I36" i="1"/>
  <c r="W36" i="1" s="1"/>
  <c r="G37" i="1"/>
  <c r="X36" i="1" l="1"/>
  <c r="I22" i="1"/>
  <c r="W22" i="1" s="1"/>
  <c r="X22" i="1" s="1"/>
  <c r="G23" i="1"/>
  <c r="I37" i="1"/>
  <c r="W37" i="1" s="1"/>
  <c r="G38" i="1"/>
  <c r="X37" i="1" l="1"/>
  <c r="G24" i="1"/>
  <c r="I23" i="1"/>
  <c r="W23" i="1" s="1"/>
  <c r="X23" i="1" s="1"/>
  <c r="I38" i="1"/>
  <c r="W38" i="1" s="1"/>
  <c r="G39" i="1"/>
  <c r="X38" i="1" l="1"/>
  <c r="I24" i="1"/>
  <c r="W24" i="1" s="1"/>
  <c r="X24" i="1" s="1"/>
  <c r="G25" i="1"/>
  <c r="I39" i="1"/>
  <c r="W39" i="1" s="1"/>
  <c r="G40" i="1"/>
  <c r="X39" i="1" l="1"/>
  <c r="I25" i="1"/>
  <c r="W25" i="1" s="1"/>
  <c r="X25" i="1" s="1"/>
  <c r="G26" i="1"/>
  <c r="G41" i="1"/>
  <c r="I40" i="1"/>
  <c r="W40" i="1" s="1"/>
  <c r="X40" i="1" l="1"/>
  <c r="I26" i="1"/>
  <c r="W26" i="1" s="1"/>
  <c r="X26" i="1" s="1"/>
  <c r="G27" i="1"/>
  <c r="G42" i="1"/>
  <c r="I41" i="1"/>
  <c r="W41" i="1" s="1"/>
  <c r="X41" i="1" l="1"/>
  <c r="I27" i="1"/>
  <c r="W27" i="1" s="1"/>
  <c r="X27" i="1" s="1"/>
  <c r="G28" i="1"/>
  <c r="I42" i="1"/>
  <c r="W42" i="1" s="1"/>
  <c r="G43" i="1"/>
  <c r="X42" i="1" l="1"/>
  <c r="I28" i="1"/>
  <c r="W28" i="1" s="1"/>
  <c r="X28" i="1" s="1"/>
  <c r="G29" i="1"/>
  <c r="G44" i="1"/>
  <c r="I43" i="1"/>
  <c r="W43" i="1" s="1"/>
  <c r="X43" i="1" l="1"/>
  <c r="G30" i="1"/>
  <c r="I29" i="1"/>
  <c r="W29" i="1" s="1"/>
  <c r="X29" i="1" s="1"/>
  <c r="G45" i="1"/>
  <c r="I44" i="1"/>
  <c r="W44" i="1" s="1"/>
  <c r="X44" i="1" l="1"/>
  <c r="I30" i="1"/>
  <c r="W30" i="1" s="1"/>
  <c r="X30" i="1" s="1"/>
  <c r="G31" i="1"/>
  <c r="I45" i="1"/>
  <c r="W45" i="1" s="1"/>
  <c r="G46" i="1"/>
  <c r="X45" i="1" l="1"/>
  <c r="G32" i="1"/>
  <c r="I31" i="1"/>
  <c r="W31" i="1" s="1"/>
  <c r="X31" i="1" s="1"/>
  <c r="I46" i="1"/>
  <c r="W46" i="1" s="1"/>
  <c r="I32" i="1" l="1"/>
  <c r="W32" i="1" s="1"/>
  <c r="X32" i="1" s="1"/>
  <c r="G33" i="1"/>
  <c r="X46" i="1"/>
  <c r="G34" i="1" l="1"/>
  <c r="I34" i="1" s="1"/>
  <c r="W34" i="1" s="1"/>
  <c r="X34" i="1" s="1"/>
  <c r="I33" i="1"/>
  <c r="W33" i="1" l="1"/>
  <c r="X33" i="1" s="1"/>
</calcChain>
</file>

<file path=xl/sharedStrings.xml><?xml version="1.0" encoding="utf-8"?>
<sst xmlns="http://schemas.openxmlformats.org/spreadsheetml/2006/main" count="271" uniqueCount="44">
  <si>
    <t>Pricelist</t>
  </si>
  <si>
    <t>Unit No.</t>
  </si>
  <si>
    <r>
      <t>Stand Area (m</t>
    </r>
    <r>
      <rPr>
        <b/>
        <sz val="12"/>
        <color theme="1"/>
        <rFont val="Calibri"/>
        <family val="2"/>
      </rPr>
      <t>²)</t>
    </r>
  </si>
  <si>
    <t>Unit Type</t>
  </si>
  <si>
    <t>2 Bedroom House Size</t>
  </si>
  <si>
    <t>Plot Price</t>
  </si>
  <si>
    <t>Build Price</t>
  </si>
  <si>
    <t>Basic Price</t>
  </si>
  <si>
    <t>Optional</t>
  </si>
  <si>
    <t>Total Size m2</t>
  </si>
  <si>
    <t>Total Price</t>
  </si>
  <si>
    <t>Selling Price incl extras /m2</t>
  </si>
  <si>
    <t>Status</t>
  </si>
  <si>
    <t>House (m²)</t>
  </si>
  <si>
    <t>Patio (m²)</t>
  </si>
  <si>
    <t>Total (m²)</t>
  </si>
  <si>
    <t>Carport (m²)</t>
  </si>
  <si>
    <t>Carport Price</t>
  </si>
  <si>
    <t>Single Garage (m²)</t>
  </si>
  <si>
    <t>Single Garage Price</t>
  </si>
  <si>
    <t>Double Garage (m²)</t>
  </si>
  <si>
    <t>Double Garage Price</t>
  </si>
  <si>
    <t>Extra Room</t>
  </si>
  <si>
    <t>Area (m²)</t>
  </si>
  <si>
    <t>Extra Room Price</t>
  </si>
  <si>
    <t>Swimming Pool</t>
  </si>
  <si>
    <t>Phase 1</t>
  </si>
  <si>
    <t>E</t>
  </si>
  <si>
    <t>A</t>
  </si>
  <si>
    <t>A/M</t>
  </si>
  <si>
    <t>F</t>
  </si>
  <si>
    <t>B/M</t>
  </si>
  <si>
    <t>B</t>
  </si>
  <si>
    <t>Phase 2</t>
  </si>
  <si>
    <t>D</t>
  </si>
  <si>
    <t>D/M</t>
  </si>
  <si>
    <t>E/M</t>
  </si>
  <si>
    <t>C/M</t>
  </si>
  <si>
    <t>C</t>
  </si>
  <si>
    <t>Convert to 3rd Bedr &amp; En-suite</t>
  </si>
  <si>
    <t>3rd Bedroom en-suite</t>
  </si>
  <si>
    <t>Family Room &amp; Study</t>
  </si>
  <si>
    <t>Study Alone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</si>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</sst>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&quot;#,##0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5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8D1F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164" fontId="0" fillId="4" borderId="8" xfId="1" applyNumberFormat="1" applyFont="1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  <xf numFmtId="164" fontId="0" fillId="4" borderId="11" xfId="1" applyNumberFormat="1" applyFont="1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164" fontId="0" fillId="4" borderId="28" xfId="1" applyNumberFormat="1" applyFont="1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0" borderId="29" xfId="0" applyBorder="1"/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164" fontId="0" fillId="4" borderId="27" xfId="1" applyNumberFormat="1" applyFont="1" applyFill="1" applyBorder="1" applyAlignment="1">
      <alignment horizontal="center"/>
    </xf>
    <xf numFmtId="164" fontId="0" fillId="4" borderId="30" xfId="0" applyNumberFormat="1" applyFill="1" applyBorder="1" applyAlignment="1">
      <alignment horizontal="center"/>
    </xf>
    <xf numFmtId="164" fontId="0" fillId="4" borderId="31" xfId="1" applyNumberFormat="1" applyFont="1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164" fontId="0" fillId="4" borderId="34" xfId="1" applyNumberFormat="1" applyFont="1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0" borderId="35" xfId="0" applyBorder="1"/>
    <xf numFmtId="0" fontId="0" fillId="5" borderId="27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164" fontId="0" fillId="5" borderId="27" xfId="1" applyNumberFormat="1" applyFont="1" applyFill="1" applyBorder="1" applyAlignment="1">
      <alignment horizontal="center"/>
    </xf>
    <xf numFmtId="164" fontId="0" fillId="5" borderId="30" xfId="1" applyNumberFormat="1" applyFont="1" applyFill="1" applyBorder="1" applyAlignment="1">
      <alignment horizontal="center"/>
    </xf>
    <xf numFmtId="164" fontId="0" fillId="5" borderId="31" xfId="1" applyNumberFormat="1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164" fontId="0" fillId="5" borderId="34" xfId="1" applyNumberFormat="1" applyFont="1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164" fontId="0" fillId="6" borderId="27" xfId="1" applyNumberFormat="1" applyFont="1" applyFill="1" applyBorder="1" applyAlignment="1">
      <alignment horizontal="center"/>
    </xf>
    <xf numFmtId="164" fontId="0" fillId="6" borderId="30" xfId="1" applyNumberFormat="1" applyFont="1" applyFill="1" applyBorder="1" applyAlignment="1">
      <alignment horizontal="center"/>
    </xf>
    <xf numFmtId="164" fontId="0" fillId="6" borderId="31" xfId="1" applyNumberFormat="1" applyFont="1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164" fontId="0" fillId="6" borderId="34" xfId="1" applyNumberFormat="1" applyFont="1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164" fontId="0" fillId="7" borderId="27" xfId="1" applyNumberFormat="1" applyFont="1" applyFill="1" applyBorder="1" applyAlignment="1">
      <alignment horizontal="center"/>
    </xf>
    <xf numFmtId="164" fontId="0" fillId="7" borderId="30" xfId="1" applyNumberFormat="1" applyFont="1" applyFill="1" applyBorder="1" applyAlignment="1">
      <alignment horizontal="center"/>
    </xf>
    <xf numFmtId="164" fontId="0" fillId="7" borderId="31" xfId="1" applyNumberFormat="1" applyFont="1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164" fontId="0" fillId="7" borderId="34" xfId="1" applyNumberFormat="1" applyFont="1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7" borderId="40" xfId="0" applyFill="1" applyBorder="1" applyAlignment="1">
      <alignment horizontal="center"/>
    </xf>
    <xf numFmtId="164" fontId="0" fillId="7" borderId="37" xfId="1" applyNumberFormat="1" applyFont="1" applyFill="1" applyBorder="1" applyAlignment="1">
      <alignment horizontal="center"/>
    </xf>
    <xf numFmtId="164" fontId="0" fillId="7" borderId="38" xfId="1" applyNumberFormat="1" applyFont="1" applyFill="1" applyBorder="1" applyAlignment="1">
      <alignment horizontal="center"/>
    </xf>
    <xf numFmtId="164" fontId="0" fillId="7" borderId="39" xfId="1" applyNumberFormat="1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164" fontId="0" fillId="7" borderId="42" xfId="1" applyNumberFormat="1" applyFont="1" applyFill="1" applyBorder="1" applyAlignment="1">
      <alignment horizontal="center"/>
    </xf>
    <xf numFmtId="0" fontId="0" fillId="7" borderId="43" xfId="0" applyFill="1" applyBorder="1" applyAlignment="1">
      <alignment horizontal="center"/>
    </xf>
    <xf numFmtId="0" fontId="0" fillId="0" borderId="43" xfId="0" applyBorder="1"/>
    <xf numFmtId="164" fontId="0" fillId="0" borderId="0" xfId="0" applyNumberFormat="1" applyAlignment="1">
      <alignment horizontal="center"/>
    </xf>
    <xf numFmtId="0" fontId="0" fillId="8" borderId="44" xfId="0" applyFill="1" applyBorder="1" applyAlignment="1">
      <alignment horizontal="center"/>
    </xf>
    <xf numFmtId="0" fontId="0" fillId="8" borderId="45" xfId="0" applyFill="1" applyBorder="1" applyAlignment="1">
      <alignment horizontal="center"/>
    </xf>
    <xf numFmtId="0" fontId="0" fillId="8" borderId="46" xfId="0" applyFill="1" applyBorder="1" applyAlignment="1">
      <alignment horizontal="center"/>
    </xf>
    <xf numFmtId="164" fontId="0" fillId="8" borderId="44" xfId="1" applyNumberFormat="1" applyFont="1" applyFill="1" applyBorder="1" applyAlignment="1">
      <alignment horizontal="center"/>
    </xf>
    <xf numFmtId="164" fontId="0" fillId="8" borderId="45" xfId="1" applyNumberFormat="1" applyFont="1" applyFill="1" applyBorder="1" applyAlignment="1">
      <alignment horizontal="center"/>
    </xf>
    <xf numFmtId="164" fontId="0" fillId="8" borderId="46" xfId="1" applyNumberFormat="1" applyFont="1" applyFill="1" applyBorder="1" applyAlignment="1">
      <alignment horizontal="center"/>
    </xf>
    <xf numFmtId="0" fontId="6" fillId="8" borderId="44" xfId="0" applyFont="1" applyFill="1" applyBorder="1" applyAlignment="1">
      <alignment horizontal="center"/>
    </xf>
    <xf numFmtId="164" fontId="0" fillId="8" borderId="36" xfId="1" applyNumberFormat="1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164" fontId="0" fillId="8" borderId="27" xfId="1" applyNumberFormat="1" applyFont="1" applyFill="1" applyBorder="1" applyAlignment="1">
      <alignment horizontal="center"/>
    </xf>
    <xf numFmtId="164" fontId="0" fillId="8" borderId="30" xfId="1" applyNumberFormat="1" applyFont="1" applyFill="1" applyBorder="1" applyAlignment="1">
      <alignment horizontal="center"/>
    </xf>
    <xf numFmtId="0" fontId="6" fillId="8" borderId="27" xfId="0" applyFont="1" applyFill="1" applyBorder="1" applyAlignment="1">
      <alignment horizontal="center"/>
    </xf>
    <xf numFmtId="164" fontId="0" fillId="8" borderId="34" xfId="1" applyNumberFormat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164" fontId="0" fillId="4" borderId="30" xfId="1" applyNumberFormat="1" applyFont="1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164" fontId="0" fillId="9" borderId="27" xfId="1" applyNumberFormat="1" applyFont="1" applyFill="1" applyBorder="1" applyAlignment="1">
      <alignment horizontal="center"/>
    </xf>
    <xf numFmtId="164" fontId="0" fillId="9" borderId="30" xfId="1" applyNumberFormat="1" applyFont="1" applyFill="1" applyBorder="1" applyAlignment="1">
      <alignment horizontal="center"/>
    </xf>
    <xf numFmtId="164" fontId="0" fillId="9" borderId="31" xfId="1" applyNumberFormat="1" applyFont="1" applyFill="1" applyBorder="1" applyAlignment="1">
      <alignment horizontal="center"/>
    </xf>
    <xf numFmtId="164" fontId="0" fillId="9" borderId="34" xfId="1" applyNumberFormat="1" applyFont="1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0" fillId="9" borderId="39" xfId="0" applyFill="1" applyBorder="1" applyAlignment="1">
      <alignment horizontal="center"/>
    </xf>
    <xf numFmtId="164" fontId="0" fillId="9" borderId="37" xfId="1" applyNumberFormat="1" applyFont="1" applyFill="1" applyBorder="1" applyAlignment="1">
      <alignment horizontal="center"/>
    </xf>
    <xf numFmtId="164" fontId="0" fillId="9" borderId="38" xfId="1" applyNumberFormat="1" applyFont="1" applyFill="1" applyBorder="1" applyAlignment="1">
      <alignment horizontal="center"/>
    </xf>
    <xf numFmtId="164" fontId="0" fillId="9" borderId="39" xfId="1" applyNumberFormat="1" applyFont="1" applyFill="1" applyBorder="1" applyAlignment="1">
      <alignment horizontal="center"/>
    </xf>
    <xf numFmtId="164" fontId="0" fillId="9" borderId="42" xfId="1" applyNumberFormat="1" applyFont="1" applyFill="1" applyBorder="1" applyAlignment="1">
      <alignment horizontal="center"/>
    </xf>
    <xf numFmtId="0" fontId="0" fillId="0" borderId="43" xfId="0" applyBorder="1" applyAlignment="1">
      <alignment horizontal="center"/>
    </xf>
    <xf numFmtId="165" fontId="0" fillId="0" borderId="0" xfId="1" applyNumberFormat="1" applyFont="1" applyAlignment="1">
      <alignment horizontal="center"/>
    </xf>
    <xf numFmtId="0" fontId="4" fillId="2" borderId="48" xfId="0" applyFont="1" applyFill="1" applyBorder="1" applyAlignment="1" applyProtection="1">
      <alignment horizontal="center" vertical="center" wrapText="1"/>
      <protection locked="0"/>
    </xf>
    <xf numFmtId="164" fontId="0" fillId="4" borderId="49" xfId="1" applyNumberFormat="1" applyFont="1" applyFill="1" applyBorder="1" applyAlignment="1">
      <alignment horizontal="center"/>
    </xf>
    <xf numFmtId="164" fontId="0" fillId="4" borderId="50" xfId="1" applyNumberFormat="1" applyFont="1" applyFill="1" applyBorder="1" applyAlignment="1">
      <alignment horizontal="center"/>
    </xf>
    <xf numFmtId="164" fontId="0" fillId="5" borderId="50" xfId="1" applyNumberFormat="1" applyFont="1" applyFill="1" applyBorder="1" applyAlignment="1">
      <alignment horizontal="center"/>
    </xf>
    <xf numFmtId="164" fontId="0" fillId="6" borderId="50" xfId="1" applyNumberFormat="1" applyFont="1" applyFill="1" applyBorder="1" applyAlignment="1">
      <alignment horizontal="center"/>
    </xf>
    <xf numFmtId="164" fontId="0" fillId="7" borderId="50" xfId="1" applyNumberFormat="1" applyFont="1" applyFill="1" applyBorder="1" applyAlignment="1">
      <alignment horizontal="center"/>
    </xf>
    <xf numFmtId="164" fontId="0" fillId="7" borderId="51" xfId="1" applyNumberFormat="1" applyFont="1" applyFill="1" applyBorder="1" applyAlignment="1">
      <alignment horizontal="center"/>
    </xf>
    <xf numFmtId="164" fontId="0" fillId="8" borderId="52" xfId="1" applyNumberFormat="1" applyFont="1" applyFill="1" applyBorder="1" applyAlignment="1">
      <alignment horizontal="center"/>
    </xf>
    <xf numFmtId="164" fontId="0" fillId="9" borderId="50" xfId="1" applyNumberFormat="1" applyFont="1" applyFill="1" applyBorder="1" applyAlignment="1">
      <alignment horizontal="center"/>
    </xf>
    <xf numFmtId="164" fontId="0" fillId="9" borderId="51" xfId="1" applyNumberFormat="1" applyFont="1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164" fontId="2" fillId="8" borderId="29" xfId="1" applyNumberFormat="1" applyFont="1" applyFill="1" applyBorder="1" applyAlignment="1">
      <alignment horizontal="center"/>
    </xf>
    <xf numFmtId="164" fontId="2" fillId="8" borderId="35" xfId="1" applyNumberFormat="1" applyFont="1" applyFill="1" applyBorder="1" applyAlignment="1">
      <alignment horizontal="center"/>
    </xf>
    <xf numFmtId="164" fontId="2" fillId="4" borderId="35" xfId="0" applyNumberFormat="1" applyFont="1" applyFill="1" applyBorder="1" applyAlignment="1">
      <alignment horizontal="center"/>
    </xf>
    <xf numFmtId="164" fontId="2" fillId="9" borderId="35" xfId="1" applyNumberFormat="1" applyFont="1" applyFill="1" applyBorder="1" applyAlignment="1">
      <alignment horizontal="center"/>
    </xf>
    <xf numFmtId="164" fontId="2" fillId="9" borderId="43" xfId="1" applyNumberFormat="1" applyFont="1" applyFill="1" applyBorder="1" applyAlignment="1">
      <alignment horizontal="center"/>
    </xf>
    <xf numFmtId="164" fontId="2" fillId="4" borderId="29" xfId="1" applyNumberFormat="1" applyFont="1" applyFill="1" applyBorder="1" applyAlignment="1">
      <alignment horizontal="center"/>
    </xf>
    <xf numFmtId="164" fontId="2" fillId="4" borderId="35" xfId="1" applyNumberFormat="1" applyFont="1" applyFill="1" applyBorder="1" applyAlignment="1">
      <alignment horizontal="center"/>
    </xf>
    <xf numFmtId="164" fontId="2" fillId="5" borderId="35" xfId="1" applyNumberFormat="1" applyFont="1" applyFill="1" applyBorder="1" applyAlignment="1">
      <alignment horizontal="center"/>
    </xf>
    <xf numFmtId="164" fontId="2" fillId="6" borderId="35" xfId="1" applyNumberFormat="1" applyFont="1" applyFill="1" applyBorder="1" applyAlignment="1">
      <alignment horizontal="center"/>
    </xf>
    <xf numFmtId="164" fontId="2" fillId="7" borderId="35" xfId="1" applyNumberFormat="1" applyFont="1" applyFill="1" applyBorder="1" applyAlignment="1">
      <alignment horizontal="center"/>
    </xf>
    <xf numFmtId="164" fontId="2" fillId="7" borderId="43" xfId="1" applyNumberFormat="1" applyFont="1" applyFill="1" applyBorder="1" applyAlignment="1">
      <alignment horizontal="center"/>
    </xf>
    <xf numFmtId="0" fontId="0" fillId="8" borderId="36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164" fontId="2" fillId="8" borderId="47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17929</xdr:rowOff>
    </xdr:from>
    <xdr:to>
      <xdr:col>4</xdr:col>
      <xdr:colOff>59336</xdr:colOff>
      <xdr:row>1</xdr:row>
      <xdr:rowOff>1087660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BCF8EF-ED2C-41F1-8E8B-135CEE821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49"/>
          <a:ext cx="2025296" cy="1069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6AB5D-DC88-487A-AC16-A995BCFE463D}">
  <sheetPr>
    <pageSetUpPr fitToPage="1"/>
  </sheetPr>
  <dimension ref="A1:AD86"/>
  <sheetViews>
    <sheetView tabSelected="1" view="pageBreakPreview" zoomScale="85" zoomScaleNormal="100" zoomScaleSheetLayoutView="85" zoomScalePageLayoutView="85" workbookViewId="0">
      <pane xSplit="1" topLeftCell="B1" activePane="topRight" state="frozen"/>
      <selection activeCell="A52" sqref="A52"/>
      <selection pane="topRight" activeCell="AE4" sqref="AE4"/>
    </sheetView>
  </sheetViews>
  <sheetFormatPr defaultColWidth="200.5546875" defaultRowHeight="14.4" x14ac:dyDescent="0.3"/>
  <cols>
    <col min="1" max="1" width="5" style="1" bestFit="1" customWidth="1"/>
    <col min="2" max="2" width="7.44140625" style="1" customWidth="1"/>
    <col min="3" max="3" width="5.44140625" style="1" bestFit="1" customWidth="1"/>
    <col min="4" max="4" width="10.77734375" style="1" customWidth="1"/>
    <col min="5" max="6" width="9" style="1" customWidth="1"/>
    <col min="7" max="7" width="11.44140625" style="1" bestFit="1" customWidth="1"/>
    <col min="8" max="8" width="13.21875" style="1" bestFit="1" customWidth="1"/>
    <col min="9" max="9" width="14.88671875" style="1" customWidth="1"/>
    <col min="10" max="10" width="9.21875" style="1" customWidth="1"/>
    <col min="11" max="11" width="9" style="1" customWidth="1"/>
    <col min="12" max="12" width="8.109375" style="1" customWidth="1"/>
    <col min="13" max="13" width="10.21875" style="1" customWidth="1"/>
    <col min="14" max="14" width="8.6640625" style="1" customWidth="1"/>
    <col min="15" max="15" width="9" style="1" customWidth="1"/>
    <col min="16" max="16" width="21.109375" style="1" customWidth="1"/>
    <col min="17" max="17" width="5.33203125" style="1" bestFit="1" customWidth="1"/>
    <col min="18" max="18" width="10" style="1" customWidth="1"/>
    <col min="19" max="20" width="10.109375" style="1" customWidth="1"/>
    <col min="21" max="21" width="11.44140625" style="1" customWidth="1"/>
    <col min="22" max="22" width="9.109375" style="1" customWidth="1"/>
    <col min="23" max="23" width="12.44140625" style="1" customWidth="1"/>
    <col min="24" max="25" width="8" hidden="1" customWidth="1"/>
    <col min="26" max="29" width="16.44140625" hidden="1" customWidth="1"/>
    <col min="30" max="30" width="15" customWidth="1"/>
  </cols>
  <sheetData>
    <row r="1" spans="1:30" ht="24.6" customHeight="1" x14ac:dyDescent="0.3">
      <c r="X1" s="2">
        <v>44408</v>
      </c>
      <c r="Y1" s="2"/>
      <c r="Z1" s="2"/>
      <c r="AA1" s="2"/>
      <c r="AB1" s="2"/>
      <c r="AC1" s="2"/>
      <c r="AD1" s="2"/>
    </row>
    <row r="2" spans="1:30" ht="92.4" customHeight="1" thickBot="1" x14ac:dyDescent="0.3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s="17" customFormat="1" ht="31.2" customHeight="1" thickBot="1" x14ac:dyDescent="0.35">
      <c r="A3" s="4" t="s">
        <v>1</v>
      </c>
      <c r="B3" s="5" t="s">
        <v>2</v>
      </c>
      <c r="C3" s="6" t="s">
        <v>3</v>
      </c>
      <c r="D3" s="7" t="s">
        <v>4</v>
      </c>
      <c r="E3" s="8"/>
      <c r="F3" s="9"/>
      <c r="G3" s="10" t="s">
        <v>5</v>
      </c>
      <c r="H3" s="11" t="s">
        <v>6</v>
      </c>
      <c r="I3" s="12" t="s">
        <v>7</v>
      </c>
      <c r="J3" s="13" t="s">
        <v>8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4"/>
      <c r="V3" s="15" t="s">
        <v>9</v>
      </c>
      <c r="W3" s="15" t="s">
        <v>10</v>
      </c>
      <c r="X3" s="15" t="s">
        <v>11</v>
      </c>
      <c r="Y3" s="16"/>
      <c r="Z3" s="16"/>
      <c r="AA3" s="16"/>
      <c r="AB3" s="16"/>
      <c r="AC3" s="16"/>
      <c r="AD3" s="15" t="s">
        <v>12</v>
      </c>
    </row>
    <row r="4" spans="1:30" s="34" customFormat="1" ht="71.400000000000006" customHeight="1" thickBot="1" x14ac:dyDescent="0.35">
      <c r="A4" s="18"/>
      <c r="B4" s="19"/>
      <c r="C4" s="20"/>
      <c r="D4" s="21" t="s">
        <v>13</v>
      </c>
      <c r="E4" s="22" t="s">
        <v>14</v>
      </c>
      <c r="F4" s="23" t="s">
        <v>15</v>
      </c>
      <c r="G4" s="24"/>
      <c r="H4" s="25"/>
      <c r="I4" s="26"/>
      <c r="J4" s="27" t="s">
        <v>16</v>
      </c>
      <c r="K4" s="28" t="s">
        <v>17</v>
      </c>
      <c r="L4" s="29" t="s">
        <v>18</v>
      </c>
      <c r="M4" s="28" t="s">
        <v>19</v>
      </c>
      <c r="N4" s="29" t="s">
        <v>20</v>
      </c>
      <c r="O4" s="28" t="s">
        <v>21</v>
      </c>
      <c r="P4" s="29" t="s">
        <v>22</v>
      </c>
      <c r="Q4" s="30" t="s">
        <v>23</v>
      </c>
      <c r="R4" s="28" t="s">
        <v>24</v>
      </c>
      <c r="S4" s="135" t="s">
        <v>39</v>
      </c>
      <c r="T4" s="31" t="s">
        <v>42</v>
      </c>
      <c r="U4" s="31" t="s">
        <v>25</v>
      </c>
      <c r="V4" s="32"/>
      <c r="W4" s="32"/>
      <c r="X4" s="32"/>
      <c r="Y4" s="33"/>
      <c r="Z4" s="33"/>
      <c r="AA4" s="33"/>
      <c r="AB4" s="33"/>
      <c r="AC4" s="33"/>
      <c r="AD4" s="32"/>
    </row>
    <row r="5" spans="1:30" s="34" customFormat="1" ht="22.8" customHeight="1" thickBot="1" x14ac:dyDescent="0.35">
      <c r="A5" s="35" t="s">
        <v>26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7"/>
    </row>
    <row r="6" spans="1:30" x14ac:dyDescent="0.3">
      <c r="A6" s="38">
        <v>1</v>
      </c>
      <c r="B6" s="39">
        <v>313</v>
      </c>
      <c r="C6" s="40" t="s">
        <v>27</v>
      </c>
      <c r="D6" s="38">
        <v>57</v>
      </c>
      <c r="E6" s="39">
        <v>10</v>
      </c>
      <c r="F6" s="41">
        <f t="shared" ref="F6:F78" si="0">SUM(D6:E6)</f>
        <v>67</v>
      </c>
      <c r="G6" s="42">
        <v>995000</v>
      </c>
      <c r="H6" s="43">
        <v>500000</v>
      </c>
      <c r="I6" s="153">
        <f>G6+H6</f>
        <v>1495000</v>
      </c>
      <c r="J6" s="45">
        <v>15</v>
      </c>
      <c r="K6" s="44">
        <v>25000</v>
      </c>
      <c r="L6" s="38">
        <v>22</v>
      </c>
      <c r="M6" s="44">
        <v>95000</v>
      </c>
      <c r="N6" s="38">
        <v>40</v>
      </c>
      <c r="O6" s="44">
        <v>180000</v>
      </c>
      <c r="P6" s="46" t="s">
        <v>40</v>
      </c>
      <c r="Q6" s="39">
        <v>21</v>
      </c>
      <c r="R6" s="44">
        <v>95000</v>
      </c>
      <c r="S6" s="136" t="s">
        <v>43</v>
      </c>
      <c r="T6" s="47" t="s">
        <v>43</v>
      </c>
      <c r="U6" s="47">
        <v>120000</v>
      </c>
      <c r="V6" s="48">
        <f>F6+J6+L6+Q6</f>
        <v>125</v>
      </c>
      <c r="W6" s="153">
        <f t="shared" ref="W6:W34" si="1">I6+O6+R6+U6</f>
        <v>1890000</v>
      </c>
      <c r="X6" s="47">
        <f>W6/V6</f>
        <v>15120</v>
      </c>
      <c r="Y6" s="47"/>
      <c r="Z6" s="47"/>
      <c r="AA6" s="47"/>
      <c r="AB6" s="47"/>
      <c r="AC6" s="47"/>
      <c r="AD6" s="49"/>
    </row>
    <row r="7" spans="1:30" x14ac:dyDescent="0.3">
      <c r="A7" s="46">
        <v>2</v>
      </c>
      <c r="B7" s="50">
        <v>429</v>
      </c>
      <c r="C7" s="51" t="s">
        <v>27</v>
      </c>
      <c r="D7" s="46">
        <v>57</v>
      </c>
      <c r="E7" s="50">
        <v>10</v>
      </c>
      <c r="F7" s="52">
        <f t="shared" si="0"/>
        <v>67</v>
      </c>
      <c r="G7" s="53">
        <f>G6</f>
        <v>995000</v>
      </c>
      <c r="H7" s="54">
        <v>500000</v>
      </c>
      <c r="I7" s="154">
        <f>G7+H7</f>
        <v>1495000</v>
      </c>
      <c r="J7" s="56">
        <v>15</v>
      </c>
      <c r="K7" s="55">
        <v>25000</v>
      </c>
      <c r="L7" s="46">
        <v>22</v>
      </c>
      <c r="M7" s="55">
        <v>95000</v>
      </c>
      <c r="N7" s="46">
        <v>40</v>
      </c>
      <c r="O7" s="55">
        <v>180000</v>
      </c>
      <c r="P7" s="46" t="s">
        <v>40</v>
      </c>
      <c r="Q7" s="50">
        <v>21</v>
      </c>
      <c r="R7" s="55">
        <v>95000</v>
      </c>
      <c r="S7" s="137" t="s">
        <v>43</v>
      </c>
      <c r="T7" s="57" t="s">
        <v>43</v>
      </c>
      <c r="U7" s="57">
        <v>120000</v>
      </c>
      <c r="V7" s="58">
        <f>F7+J7+L7+Q7</f>
        <v>125</v>
      </c>
      <c r="W7" s="154">
        <f t="shared" si="1"/>
        <v>1890000</v>
      </c>
      <c r="X7" s="57">
        <f t="shared" ref="X7:X78" si="2">W7/V7</f>
        <v>15120</v>
      </c>
      <c r="Y7" s="57"/>
      <c r="Z7" s="57"/>
      <c r="AA7" s="57"/>
      <c r="AB7" s="57"/>
      <c r="AC7" s="57"/>
      <c r="AD7" s="59"/>
    </row>
    <row r="8" spans="1:30" x14ac:dyDescent="0.3">
      <c r="A8" s="60">
        <v>3</v>
      </c>
      <c r="B8" s="61">
        <v>451</v>
      </c>
      <c r="C8" s="62" t="s">
        <v>28</v>
      </c>
      <c r="D8" s="60">
        <v>61</v>
      </c>
      <c r="E8" s="61">
        <v>10</v>
      </c>
      <c r="F8" s="63">
        <f t="shared" si="0"/>
        <v>71</v>
      </c>
      <c r="G8" s="64">
        <f t="shared" ref="G8:G66" si="3">G7</f>
        <v>995000</v>
      </c>
      <c r="H8" s="65">
        <v>400000</v>
      </c>
      <c r="I8" s="155">
        <f>G8+H8</f>
        <v>1395000</v>
      </c>
      <c r="J8" s="67">
        <v>15</v>
      </c>
      <c r="K8" s="66">
        <v>25000</v>
      </c>
      <c r="L8" s="60">
        <v>22</v>
      </c>
      <c r="M8" s="66">
        <v>95000</v>
      </c>
      <c r="N8" s="60">
        <v>40</v>
      </c>
      <c r="O8" s="66">
        <v>180000</v>
      </c>
      <c r="P8" s="145" t="s">
        <v>43</v>
      </c>
      <c r="Q8" s="146"/>
      <c r="R8" s="147"/>
      <c r="S8" s="138" t="s">
        <v>43</v>
      </c>
      <c r="T8" s="68" t="s">
        <v>43</v>
      </c>
      <c r="U8" s="68">
        <v>120000</v>
      </c>
      <c r="V8" s="69">
        <f>F8+N8+Q8</f>
        <v>111</v>
      </c>
      <c r="W8" s="155">
        <f t="shared" si="1"/>
        <v>1695000</v>
      </c>
      <c r="X8" s="68">
        <f t="shared" si="2"/>
        <v>15270.27027027027</v>
      </c>
      <c r="Y8" s="68"/>
      <c r="Z8" s="68"/>
      <c r="AA8" s="68"/>
      <c r="AB8" s="68"/>
      <c r="AC8" s="68"/>
      <c r="AD8" s="59"/>
    </row>
    <row r="9" spans="1:30" x14ac:dyDescent="0.3">
      <c r="A9" s="60">
        <v>4</v>
      </c>
      <c r="B9" s="61">
        <v>249</v>
      </c>
      <c r="C9" s="62" t="s">
        <v>28</v>
      </c>
      <c r="D9" s="60">
        <v>61</v>
      </c>
      <c r="E9" s="61">
        <v>10</v>
      </c>
      <c r="F9" s="63">
        <f t="shared" si="0"/>
        <v>71</v>
      </c>
      <c r="G9" s="64">
        <f t="shared" si="3"/>
        <v>995000</v>
      </c>
      <c r="H9" s="65">
        <v>400000</v>
      </c>
      <c r="I9" s="155">
        <f>G9+H9</f>
        <v>1395000</v>
      </c>
      <c r="J9" s="67">
        <v>15</v>
      </c>
      <c r="K9" s="66">
        <v>25000</v>
      </c>
      <c r="L9" s="60">
        <v>22</v>
      </c>
      <c r="M9" s="66">
        <v>95000</v>
      </c>
      <c r="N9" s="60">
        <v>40</v>
      </c>
      <c r="O9" s="66">
        <v>180000</v>
      </c>
      <c r="P9" s="145" t="s">
        <v>43</v>
      </c>
      <c r="Q9" s="146"/>
      <c r="R9" s="147"/>
      <c r="S9" s="138" t="s">
        <v>43</v>
      </c>
      <c r="T9" s="68" t="s">
        <v>43</v>
      </c>
      <c r="U9" s="68">
        <v>120000</v>
      </c>
      <c r="V9" s="69">
        <f>F9+N9+Q9</f>
        <v>111</v>
      </c>
      <c r="W9" s="155">
        <f t="shared" si="1"/>
        <v>1695000</v>
      </c>
      <c r="X9" s="68">
        <f t="shared" si="2"/>
        <v>15270.27027027027</v>
      </c>
      <c r="Y9" s="68"/>
      <c r="Z9" s="68"/>
      <c r="AA9" s="68"/>
      <c r="AB9" s="68"/>
      <c r="AC9" s="68"/>
      <c r="AD9" s="59"/>
    </row>
    <row r="10" spans="1:30" x14ac:dyDescent="0.3">
      <c r="A10" s="60">
        <v>5</v>
      </c>
      <c r="B10" s="61">
        <v>249</v>
      </c>
      <c r="C10" s="62" t="s">
        <v>28</v>
      </c>
      <c r="D10" s="60">
        <v>61</v>
      </c>
      <c r="E10" s="61">
        <v>10</v>
      </c>
      <c r="F10" s="63">
        <f t="shared" si="0"/>
        <v>71</v>
      </c>
      <c r="G10" s="64">
        <f t="shared" si="3"/>
        <v>995000</v>
      </c>
      <c r="H10" s="65">
        <v>400000</v>
      </c>
      <c r="I10" s="155">
        <f>G10+H10</f>
        <v>1395000</v>
      </c>
      <c r="J10" s="67">
        <v>15</v>
      </c>
      <c r="K10" s="66">
        <v>25000</v>
      </c>
      <c r="L10" s="60">
        <v>22</v>
      </c>
      <c r="M10" s="66">
        <v>95000</v>
      </c>
      <c r="N10" s="60">
        <v>40</v>
      </c>
      <c r="O10" s="66">
        <v>180000</v>
      </c>
      <c r="P10" s="145" t="s">
        <v>43</v>
      </c>
      <c r="Q10" s="146"/>
      <c r="R10" s="147"/>
      <c r="S10" s="138" t="s">
        <v>43</v>
      </c>
      <c r="T10" s="68" t="s">
        <v>43</v>
      </c>
      <c r="U10" s="68">
        <v>120000</v>
      </c>
      <c r="V10" s="69">
        <f>F10+N10+Q10</f>
        <v>111</v>
      </c>
      <c r="W10" s="155">
        <f t="shared" si="1"/>
        <v>1695000</v>
      </c>
      <c r="X10" s="68">
        <f t="shared" si="2"/>
        <v>15270.27027027027</v>
      </c>
      <c r="Y10" s="68"/>
      <c r="Z10" s="68"/>
      <c r="AA10" s="68"/>
      <c r="AB10" s="68"/>
      <c r="AC10" s="68"/>
      <c r="AD10" s="59"/>
    </row>
    <row r="11" spans="1:30" x14ac:dyDescent="0.3">
      <c r="A11" s="60">
        <v>6</v>
      </c>
      <c r="B11" s="61">
        <v>249</v>
      </c>
      <c r="C11" s="62" t="s">
        <v>28</v>
      </c>
      <c r="D11" s="60">
        <v>61</v>
      </c>
      <c r="E11" s="61">
        <v>10</v>
      </c>
      <c r="F11" s="63">
        <f t="shared" si="0"/>
        <v>71</v>
      </c>
      <c r="G11" s="64">
        <f t="shared" si="3"/>
        <v>995000</v>
      </c>
      <c r="H11" s="65">
        <v>400000</v>
      </c>
      <c r="I11" s="155">
        <f>G11+H11</f>
        <v>1395000</v>
      </c>
      <c r="J11" s="67">
        <v>15</v>
      </c>
      <c r="K11" s="66">
        <v>25000</v>
      </c>
      <c r="L11" s="60">
        <v>22</v>
      </c>
      <c r="M11" s="66">
        <v>95000</v>
      </c>
      <c r="N11" s="60">
        <v>40</v>
      </c>
      <c r="O11" s="66">
        <v>180000</v>
      </c>
      <c r="P11" s="145" t="s">
        <v>43</v>
      </c>
      <c r="Q11" s="146"/>
      <c r="R11" s="147"/>
      <c r="S11" s="138" t="s">
        <v>43</v>
      </c>
      <c r="T11" s="68" t="s">
        <v>43</v>
      </c>
      <c r="U11" s="68">
        <v>120000</v>
      </c>
      <c r="V11" s="69">
        <f>F11+N11+Q11</f>
        <v>111</v>
      </c>
      <c r="W11" s="155">
        <f t="shared" si="1"/>
        <v>1695000</v>
      </c>
      <c r="X11" s="68">
        <f t="shared" si="2"/>
        <v>15270.27027027027</v>
      </c>
      <c r="Y11" s="68"/>
      <c r="Z11" s="68"/>
      <c r="AA11" s="68"/>
      <c r="AB11" s="68"/>
      <c r="AC11" s="68"/>
      <c r="AD11" s="59"/>
    </row>
    <row r="12" spans="1:30" x14ac:dyDescent="0.3">
      <c r="A12" s="60">
        <v>7</v>
      </c>
      <c r="B12" s="61">
        <v>249</v>
      </c>
      <c r="C12" s="62" t="s">
        <v>28</v>
      </c>
      <c r="D12" s="60">
        <v>61</v>
      </c>
      <c r="E12" s="61">
        <v>10</v>
      </c>
      <c r="F12" s="63">
        <f t="shared" si="0"/>
        <v>71</v>
      </c>
      <c r="G12" s="64">
        <f t="shared" si="3"/>
        <v>995000</v>
      </c>
      <c r="H12" s="65">
        <v>400000</v>
      </c>
      <c r="I12" s="155">
        <f>G12+H12</f>
        <v>1395000</v>
      </c>
      <c r="J12" s="67">
        <v>15</v>
      </c>
      <c r="K12" s="66">
        <v>25000</v>
      </c>
      <c r="L12" s="60">
        <v>22</v>
      </c>
      <c r="M12" s="66">
        <v>95000</v>
      </c>
      <c r="N12" s="60">
        <v>40</v>
      </c>
      <c r="O12" s="66">
        <v>180000</v>
      </c>
      <c r="P12" s="145" t="s">
        <v>43</v>
      </c>
      <c r="Q12" s="146"/>
      <c r="R12" s="147"/>
      <c r="S12" s="138" t="s">
        <v>43</v>
      </c>
      <c r="T12" s="68" t="s">
        <v>43</v>
      </c>
      <c r="U12" s="68">
        <v>120000</v>
      </c>
      <c r="V12" s="69">
        <f>F12+N12+Q12</f>
        <v>111</v>
      </c>
      <c r="W12" s="155">
        <f t="shared" si="1"/>
        <v>1695000</v>
      </c>
      <c r="X12" s="68">
        <f t="shared" si="2"/>
        <v>15270.27027027027</v>
      </c>
      <c r="Y12" s="68"/>
      <c r="Z12" s="68"/>
      <c r="AA12" s="68"/>
      <c r="AB12" s="68"/>
      <c r="AC12" s="68"/>
      <c r="AD12" s="59"/>
    </row>
    <row r="13" spans="1:30" x14ac:dyDescent="0.3">
      <c r="A13" s="60">
        <v>8</v>
      </c>
      <c r="B13" s="61">
        <v>249</v>
      </c>
      <c r="C13" s="62" t="s">
        <v>28</v>
      </c>
      <c r="D13" s="60">
        <v>61</v>
      </c>
      <c r="E13" s="61">
        <v>10</v>
      </c>
      <c r="F13" s="63">
        <f t="shared" si="0"/>
        <v>71</v>
      </c>
      <c r="G13" s="64">
        <f t="shared" si="3"/>
        <v>995000</v>
      </c>
      <c r="H13" s="65">
        <v>400000</v>
      </c>
      <c r="I13" s="155">
        <f>G13+H13</f>
        <v>1395000</v>
      </c>
      <c r="J13" s="67">
        <v>15</v>
      </c>
      <c r="K13" s="66">
        <v>25000</v>
      </c>
      <c r="L13" s="60">
        <v>22</v>
      </c>
      <c r="M13" s="66">
        <v>95000</v>
      </c>
      <c r="N13" s="60">
        <v>40</v>
      </c>
      <c r="O13" s="66">
        <v>180000</v>
      </c>
      <c r="P13" s="145" t="s">
        <v>43</v>
      </c>
      <c r="Q13" s="146"/>
      <c r="R13" s="147"/>
      <c r="S13" s="138" t="s">
        <v>43</v>
      </c>
      <c r="T13" s="68" t="s">
        <v>43</v>
      </c>
      <c r="U13" s="68">
        <v>120000</v>
      </c>
      <c r="V13" s="69">
        <f>F13+N13+Q13</f>
        <v>111</v>
      </c>
      <c r="W13" s="155">
        <f t="shared" si="1"/>
        <v>1695000</v>
      </c>
      <c r="X13" s="68">
        <f t="shared" si="2"/>
        <v>15270.27027027027</v>
      </c>
      <c r="Y13" s="68"/>
      <c r="Z13" s="68"/>
      <c r="AA13" s="68"/>
      <c r="AB13" s="68"/>
      <c r="AC13" s="68"/>
      <c r="AD13" s="59"/>
    </row>
    <row r="14" spans="1:30" x14ac:dyDescent="0.3">
      <c r="A14" s="60">
        <v>9</v>
      </c>
      <c r="B14" s="61">
        <v>249</v>
      </c>
      <c r="C14" s="62" t="s">
        <v>28</v>
      </c>
      <c r="D14" s="60">
        <v>61</v>
      </c>
      <c r="E14" s="61">
        <v>10</v>
      </c>
      <c r="F14" s="63">
        <f t="shared" si="0"/>
        <v>71</v>
      </c>
      <c r="G14" s="64">
        <f t="shared" si="3"/>
        <v>995000</v>
      </c>
      <c r="H14" s="65">
        <v>400000</v>
      </c>
      <c r="I14" s="155">
        <f>G14+H14</f>
        <v>1395000</v>
      </c>
      <c r="J14" s="67">
        <v>15</v>
      </c>
      <c r="K14" s="66">
        <v>25000</v>
      </c>
      <c r="L14" s="60">
        <v>22</v>
      </c>
      <c r="M14" s="66">
        <v>95000</v>
      </c>
      <c r="N14" s="60">
        <v>40</v>
      </c>
      <c r="O14" s="66">
        <v>180000</v>
      </c>
      <c r="P14" s="145" t="s">
        <v>43</v>
      </c>
      <c r="Q14" s="146"/>
      <c r="R14" s="147"/>
      <c r="S14" s="138" t="s">
        <v>43</v>
      </c>
      <c r="T14" s="68" t="s">
        <v>43</v>
      </c>
      <c r="U14" s="68">
        <v>120000</v>
      </c>
      <c r="V14" s="69">
        <f>F14+N14+Q14</f>
        <v>111</v>
      </c>
      <c r="W14" s="155">
        <f t="shared" si="1"/>
        <v>1695000</v>
      </c>
      <c r="X14" s="68">
        <f t="shared" si="2"/>
        <v>15270.27027027027</v>
      </c>
      <c r="Y14" s="68"/>
      <c r="Z14" s="68"/>
      <c r="AA14" s="68"/>
      <c r="AB14" s="68"/>
      <c r="AC14" s="68"/>
      <c r="AD14" s="59"/>
    </row>
    <row r="15" spans="1:30" x14ac:dyDescent="0.3">
      <c r="A15" s="60">
        <v>10</v>
      </c>
      <c r="B15" s="61">
        <v>249</v>
      </c>
      <c r="C15" s="62" t="s">
        <v>28</v>
      </c>
      <c r="D15" s="60">
        <v>61</v>
      </c>
      <c r="E15" s="61">
        <v>10</v>
      </c>
      <c r="F15" s="63">
        <f t="shared" si="0"/>
        <v>71</v>
      </c>
      <c r="G15" s="64">
        <f t="shared" si="3"/>
        <v>995000</v>
      </c>
      <c r="H15" s="65">
        <v>400000</v>
      </c>
      <c r="I15" s="155">
        <f>G15+H15</f>
        <v>1395000</v>
      </c>
      <c r="J15" s="67">
        <v>15</v>
      </c>
      <c r="K15" s="66">
        <v>25000</v>
      </c>
      <c r="L15" s="60">
        <v>22</v>
      </c>
      <c r="M15" s="66">
        <v>95000</v>
      </c>
      <c r="N15" s="60">
        <v>40</v>
      </c>
      <c r="O15" s="66">
        <v>180000</v>
      </c>
      <c r="P15" s="145" t="s">
        <v>43</v>
      </c>
      <c r="Q15" s="146"/>
      <c r="R15" s="147"/>
      <c r="S15" s="138" t="s">
        <v>43</v>
      </c>
      <c r="T15" s="68" t="s">
        <v>43</v>
      </c>
      <c r="U15" s="68">
        <v>120000</v>
      </c>
      <c r="V15" s="69">
        <f>F15+N15+Q15</f>
        <v>111</v>
      </c>
      <c r="W15" s="155">
        <f t="shared" si="1"/>
        <v>1695000</v>
      </c>
      <c r="X15" s="68">
        <f t="shared" si="2"/>
        <v>15270.27027027027</v>
      </c>
      <c r="Y15" s="68"/>
      <c r="Z15" s="68"/>
      <c r="AA15" s="68"/>
      <c r="AB15" s="68"/>
      <c r="AC15" s="68"/>
      <c r="AD15" s="59"/>
    </row>
    <row r="16" spans="1:30" x14ac:dyDescent="0.3">
      <c r="A16" s="60">
        <v>11</v>
      </c>
      <c r="B16" s="61">
        <v>249</v>
      </c>
      <c r="C16" s="62" t="s">
        <v>28</v>
      </c>
      <c r="D16" s="60">
        <v>61</v>
      </c>
      <c r="E16" s="61">
        <v>10</v>
      </c>
      <c r="F16" s="63">
        <f t="shared" si="0"/>
        <v>71</v>
      </c>
      <c r="G16" s="64">
        <f t="shared" si="3"/>
        <v>995000</v>
      </c>
      <c r="H16" s="65">
        <v>400000</v>
      </c>
      <c r="I16" s="155">
        <f>G16+H16</f>
        <v>1395000</v>
      </c>
      <c r="J16" s="67">
        <v>15</v>
      </c>
      <c r="K16" s="66">
        <v>25000</v>
      </c>
      <c r="L16" s="60">
        <v>22</v>
      </c>
      <c r="M16" s="66">
        <v>95000</v>
      </c>
      <c r="N16" s="60">
        <v>40</v>
      </c>
      <c r="O16" s="66">
        <v>180000</v>
      </c>
      <c r="P16" s="145" t="s">
        <v>43</v>
      </c>
      <c r="Q16" s="146"/>
      <c r="R16" s="147"/>
      <c r="S16" s="138" t="s">
        <v>43</v>
      </c>
      <c r="T16" s="68" t="s">
        <v>43</v>
      </c>
      <c r="U16" s="68">
        <v>120000</v>
      </c>
      <c r="V16" s="69">
        <f>F16+N16+Q16</f>
        <v>111</v>
      </c>
      <c r="W16" s="155">
        <f t="shared" si="1"/>
        <v>1695000</v>
      </c>
      <c r="X16" s="68">
        <f t="shared" si="2"/>
        <v>15270.27027027027</v>
      </c>
      <c r="Y16" s="68"/>
      <c r="Z16" s="68"/>
      <c r="AA16" s="68"/>
      <c r="AB16" s="68"/>
      <c r="AC16" s="68"/>
      <c r="AD16" s="59"/>
    </row>
    <row r="17" spans="1:30" x14ac:dyDescent="0.3">
      <c r="A17" s="60">
        <v>12</v>
      </c>
      <c r="B17" s="61">
        <v>249</v>
      </c>
      <c r="C17" s="62" t="s">
        <v>28</v>
      </c>
      <c r="D17" s="60">
        <v>61</v>
      </c>
      <c r="E17" s="61">
        <v>10</v>
      </c>
      <c r="F17" s="63">
        <f t="shared" si="0"/>
        <v>71</v>
      </c>
      <c r="G17" s="64">
        <f t="shared" si="3"/>
        <v>995000</v>
      </c>
      <c r="H17" s="65">
        <v>400000</v>
      </c>
      <c r="I17" s="155">
        <f>G17+H17</f>
        <v>1395000</v>
      </c>
      <c r="J17" s="67">
        <v>15</v>
      </c>
      <c r="K17" s="66">
        <v>25000</v>
      </c>
      <c r="L17" s="60">
        <v>22</v>
      </c>
      <c r="M17" s="66">
        <v>95000</v>
      </c>
      <c r="N17" s="60">
        <v>40</v>
      </c>
      <c r="O17" s="66">
        <v>180000</v>
      </c>
      <c r="P17" s="145" t="s">
        <v>43</v>
      </c>
      <c r="Q17" s="146"/>
      <c r="R17" s="147"/>
      <c r="S17" s="138" t="s">
        <v>43</v>
      </c>
      <c r="T17" s="68" t="s">
        <v>43</v>
      </c>
      <c r="U17" s="68">
        <v>120000</v>
      </c>
      <c r="V17" s="69">
        <f>F17+N17+Q17</f>
        <v>111</v>
      </c>
      <c r="W17" s="155">
        <f t="shared" si="1"/>
        <v>1695000</v>
      </c>
      <c r="X17" s="68">
        <f t="shared" si="2"/>
        <v>15270.27027027027</v>
      </c>
      <c r="Y17" s="68"/>
      <c r="Z17" s="68"/>
      <c r="AA17" s="68"/>
      <c r="AB17" s="68"/>
      <c r="AC17" s="68"/>
      <c r="AD17" s="59"/>
    </row>
    <row r="18" spans="1:30" x14ac:dyDescent="0.3">
      <c r="A18" s="60">
        <v>13</v>
      </c>
      <c r="B18" s="61">
        <v>249</v>
      </c>
      <c r="C18" s="62" t="s">
        <v>28</v>
      </c>
      <c r="D18" s="60">
        <v>61</v>
      </c>
      <c r="E18" s="61">
        <v>10</v>
      </c>
      <c r="F18" s="63">
        <f t="shared" si="0"/>
        <v>71</v>
      </c>
      <c r="G18" s="64">
        <f t="shared" si="3"/>
        <v>995000</v>
      </c>
      <c r="H18" s="65">
        <v>400000</v>
      </c>
      <c r="I18" s="155">
        <f>G18+H18</f>
        <v>1395000</v>
      </c>
      <c r="J18" s="67">
        <v>15</v>
      </c>
      <c r="K18" s="66">
        <v>25000</v>
      </c>
      <c r="L18" s="60">
        <v>22</v>
      </c>
      <c r="M18" s="66">
        <v>95000</v>
      </c>
      <c r="N18" s="60">
        <v>40</v>
      </c>
      <c r="O18" s="66">
        <v>180000</v>
      </c>
      <c r="P18" s="145" t="s">
        <v>43</v>
      </c>
      <c r="Q18" s="146"/>
      <c r="R18" s="147"/>
      <c r="S18" s="138" t="s">
        <v>43</v>
      </c>
      <c r="T18" s="68" t="s">
        <v>43</v>
      </c>
      <c r="U18" s="68">
        <v>120000</v>
      </c>
      <c r="V18" s="69">
        <f>F18+N18+Q18</f>
        <v>111</v>
      </c>
      <c r="W18" s="155">
        <f t="shared" si="1"/>
        <v>1695000</v>
      </c>
      <c r="X18" s="68">
        <f t="shared" si="2"/>
        <v>15270.27027027027</v>
      </c>
      <c r="Y18" s="68"/>
      <c r="Z18" s="68"/>
      <c r="AA18" s="68"/>
      <c r="AB18" s="68"/>
      <c r="AC18" s="68"/>
      <c r="AD18" s="59"/>
    </row>
    <row r="19" spans="1:30" x14ac:dyDescent="0.3">
      <c r="A19" s="60">
        <v>14</v>
      </c>
      <c r="B19" s="61">
        <v>249</v>
      </c>
      <c r="C19" s="62" t="s">
        <v>28</v>
      </c>
      <c r="D19" s="60">
        <v>61</v>
      </c>
      <c r="E19" s="61">
        <v>10</v>
      </c>
      <c r="F19" s="63">
        <f t="shared" si="0"/>
        <v>71</v>
      </c>
      <c r="G19" s="64">
        <f t="shared" si="3"/>
        <v>995000</v>
      </c>
      <c r="H19" s="65">
        <v>400000</v>
      </c>
      <c r="I19" s="155">
        <f>G19+H19</f>
        <v>1395000</v>
      </c>
      <c r="J19" s="67">
        <v>15</v>
      </c>
      <c r="K19" s="66">
        <v>25000</v>
      </c>
      <c r="L19" s="60">
        <v>22</v>
      </c>
      <c r="M19" s="66">
        <v>95000</v>
      </c>
      <c r="N19" s="60">
        <v>40</v>
      </c>
      <c r="O19" s="66">
        <v>180000</v>
      </c>
      <c r="P19" s="145" t="s">
        <v>43</v>
      </c>
      <c r="Q19" s="146"/>
      <c r="R19" s="147"/>
      <c r="S19" s="138" t="s">
        <v>43</v>
      </c>
      <c r="T19" s="68" t="s">
        <v>43</v>
      </c>
      <c r="U19" s="68">
        <v>120000</v>
      </c>
      <c r="V19" s="69">
        <f>F19+N19+Q19</f>
        <v>111</v>
      </c>
      <c r="W19" s="155">
        <f t="shared" si="1"/>
        <v>1695000</v>
      </c>
      <c r="X19" s="68">
        <f t="shared" si="2"/>
        <v>15270.27027027027</v>
      </c>
      <c r="Y19" s="68"/>
      <c r="Z19" s="68"/>
      <c r="AA19" s="68"/>
      <c r="AB19" s="68"/>
      <c r="AC19" s="68"/>
      <c r="AD19" s="59"/>
    </row>
    <row r="20" spans="1:30" x14ac:dyDescent="0.3">
      <c r="A20" s="60">
        <v>15</v>
      </c>
      <c r="B20" s="61">
        <v>249</v>
      </c>
      <c r="C20" s="62" t="s">
        <v>28</v>
      </c>
      <c r="D20" s="60">
        <v>61</v>
      </c>
      <c r="E20" s="61">
        <v>10</v>
      </c>
      <c r="F20" s="63">
        <f t="shared" si="0"/>
        <v>71</v>
      </c>
      <c r="G20" s="64">
        <f t="shared" si="3"/>
        <v>995000</v>
      </c>
      <c r="H20" s="65">
        <v>400000</v>
      </c>
      <c r="I20" s="155">
        <f>G20+H20</f>
        <v>1395000</v>
      </c>
      <c r="J20" s="67">
        <v>15</v>
      </c>
      <c r="K20" s="66">
        <v>25000</v>
      </c>
      <c r="L20" s="60">
        <v>22</v>
      </c>
      <c r="M20" s="66">
        <v>95000</v>
      </c>
      <c r="N20" s="60">
        <v>40</v>
      </c>
      <c r="O20" s="66">
        <v>180000</v>
      </c>
      <c r="P20" s="145" t="s">
        <v>43</v>
      </c>
      <c r="Q20" s="146"/>
      <c r="R20" s="147"/>
      <c r="S20" s="138" t="s">
        <v>43</v>
      </c>
      <c r="T20" s="68" t="s">
        <v>43</v>
      </c>
      <c r="U20" s="68">
        <v>120000</v>
      </c>
      <c r="V20" s="69">
        <f>F20+N20+Q20</f>
        <v>111</v>
      </c>
      <c r="W20" s="155">
        <f t="shared" si="1"/>
        <v>1695000</v>
      </c>
      <c r="X20" s="68">
        <f t="shared" si="2"/>
        <v>15270.27027027027</v>
      </c>
      <c r="Y20" s="68"/>
      <c r="Z20" s="68"/>
      <c r="AA20" s="68"/>
      <c r="AB20" s="68"/>
      <c r="AC20" s="68"/>
      <c r="AD20" s="59"/>
    </row>
    <row r="21" spans="1:30" x14ac:dyDescent="0.3">
      <c r="A21" s="60">
        <v>16</v>
      </c>
      <c r="B21" s="61">
        <v>249</v>
      </c>
      <c r="C21" s="62" t="s">
        <v>28</v>
      </c>
      <c r="D21" s="60">
        <v>61</v>
      </c>
      <c r="E21" s="61">
        <v>10</v>
      </c>
      <c r="F21" s="63">
        <f t="shared" si="0"/>
        <v>71</v>
      </c>
      <c r="G21" s="64">
        <f t="shared" si="3"/>
        <v>995000</v>
      </c>
      <c r="H21" s="65">
        <v>400000</v>
      </c>
      <c r="I21" s="155">
        <f>G21+H21</f>
        <v>1395000</v>
      </c>
      <c r="J21" s="67">
        <v>15</v>
      </c>
      <c r="K21" s="66">
        <v>25000</v>
      </c>
      <c r="L21" s="60">
        <v>22</v>
      </c>
      <c r="M21" s="66">
        <v>95000</v>
      </c>
      <c r="N21" s="60">
        <v>40</v>
      </c>
      <c r="O21" s="66">
        <v>180000</v>
      </c>
      <c r="P21" s="145" t="s">
        <v>43</v>
      </c>
      <c r="Q21" s="146"/>
      <c r="R21" s="147"/>
      <c r="S21" s="138" t="s">
        <v>43</v>
      </c>
      <c r="T21" s="68" t="s">
        <v>43</v>
      </c>
      <c r="U21" s="68">
        <v>120000</v>
      </c>
      <c r="V21" s="69">
        <f>F21+N21+Q21</f>
        <v>111</v>
      </c>
      <c r="W21" s="155">
        <f t="shared" si="1"/>
        <v>1695000</v>
      </c>
      <c r="X21" s="68">
        <f t="shared" si="2"/>
        <v>15270.27027027027</v>
      </c>
      <c r="Y21" s="68"/>
      <c r="Z21" s="68"/>
      <c r="AA21" s="68"/>
      <c r="AB21" s="68"/>
      <c r="AC21" s="68"/>
      <c r="AD21" s="59"/>
    </row>
    <row r="22" spans="1:30" x14ac:dyDescent="0.3">
      <c r="A22" s="60">
        <v>17</v>
      </c>
      <c r="B22" s="61">
        <v>249</v>
      </c>
      <c r="C22" s="62" t="s">
        <v>28</v>
      </c>
      <c r="D22" s="60">
        <v>61</v>
      </c>
      <c r="E22" s="61">
        <v>10</v>
      </c>
      <c r="F22" s="63">
        <f t="shared" si="0"/>
        <v>71</v>
      </c>
      <c r="G22" s="64">
        <f t="shared" si="3"/>
        <v>995000</v>
      </c>
      <c r="H22" s="65">
        <v>400000</v>
      </c>
      <c r="I22" s="155">
        <f>G22+H22</f>
        <v>1395000</v>
      </c>
      <c r="J22" s="67">
        <v>15</v>
      </c>
      <c r="K22" s="66">
        <v>25000</v>
      </c>
      <c r="L22" s="60">
        <v>22</v>
      </c>
      <c r="M22" s="66">
        <v>95000</v>
      </c>
      <c r="N22" s="60">
        <v>40</v>
      </c>
      <c r="O22" s="66">
        <v>180000</v>
      </c>
      <c r="P22" s="145" t="s">
        <v>43</v>
      </c>
      <c r="Q22" s="146"/>
      <c r="R22" s="147"/>
      <c r="S22" s="138" t="s">
        <v>43</v>
      </c>
      <c r="T22" s="68" t="s">
        <v>43</v>
      </c>
      <c r="U22" s="68">
        <v>120000</v>
      </c>
      <c r="V22" s="69">
        <f>F22+N22+Q22</f>
        <v>111</v>
      </c>
      <c r="W22" s="155">
        <f t="shared" si="1"/>
        <v>1695000</v>
      </c>
      <c r="X22" s="68">
        <f t="shared" si="2"/>
        <v>15270.27027027027</v>
      </c>
      <c r="Y22" s="68"/>
      <c r="Z22" s="68"/>
      <c r="AA22" s="68"/>
      <c r="AB22" s="68"/>
      <c r="AC22" s="68"/>
      <c r="AD22" s="59"/>
    </row>
    <row r="23" spans="1:30" x14ac:dyDescent="0.3">
      <c r="A23" s="60">
        <v>18</v>
      </c>
      <c r="B23" s="61">
        <v>249</v>
      </c>
      <c r="C23" s="62" t="s">
        <v>28</v>
      </c>
      <c r="D23" s="60">
        <v>61</v>
      </c>
      <c r="E23" s="61">
        <v>10</v>
      </c>
      <c r="F23" s="63">
        <f t="shared" si="0"/>
        <v>71</v>
      </c>
      <c r="G23" s="64">
        <f t="shared" si="3"/>
        <v>995000</v>
      </c>
      <c r="H23" s="65">
        <v>400000</v>
      </c>
      <c r="I23" s="155">
        <f>G23+H23</f>
        <v>1395000</v>
      </c>
      <c r="J23" s="67">
        <v>15</v>
      </c>
      <c r="K23" s="66">
        <v>25000</v>
      </c>
      <c r="L23" s="60">
        <v>22</v>
      </c>
      <c r="M23" s="66">
        <v>95000</v>
      </c>
      <c r="N23" s="60">
        <v>40</v>
      </c>
      <c r="O23" s="66">
        <v>180000</v>
      </c>
      <c r="P23" s="145" t="s">
        <v>43</v>
      </c>
      <c r="Q23" s="146"/>
      <c r="R23" s="147"/>
      <c r="S23" s="138" t="s">
        <v>43</v>
      </c>
      <c r="T23" s="68" t="s">
        <v>43</v>
      </c>
      <c r="U23" s="68">
        <v>120000</v>
      </c>
      <c r="V23" s="69">
        <f>F23+N23+Q23</f>
        <v>111</v>
      </c>
      <c r="W23" s="155">
        <f t="shared" si="1"/>
        <v>1695000</v>
      </c>
      <c r="X23" s="68">
        <f t="shared" si="2"/>
        <v>15270.27027027027</v>
      </c>
      <c r="Y23" s="68"/>
      <c r="Z23" s="68"/>
      <c r="AA23" s="68"/>
      <c r="AB23" s="68"/>
      <c r="AC23" s="68"/>
      <c r="AD23" s="59"/>
    </row>
    <row r="24" spans="1:30" x14ac:dyDescent="0.3">
      <c r="A24" s="60">
        <v>19</v>
      </c>
      <c r="B24" s="61">
        <v>249</v>
      </c>
      <c r="C24" s="62" t="s">
        <v>28</v>
      </c>
      <c r="D24" s="60">
        <v>61</v>
      </c>
      <c r="E24" s="61">
        <v>10</v>
      </c>
      <c r="F24" s="63">
        <f t="shared" si="0"/>
        <v>71</v>
      </c>
      <c r="G24" s="64">
        <f t="shared" si="3"/>
        <v>995000</v>
      </c>
      <c r="H24" s="65">
        <v>400000</v>
      </c>
      <c r="I24" s="155">
        <f>G24+H24</f>
        <v>1395000</v>
      </c>
      <c r="J24" s="67">
        <v>15</v>
      </c>
      <c r="K24" s="66">
        <v>25000</v>
      </c>
      <c r="L24" s="60">
        <v>22</v>
      </c>
      <c r="M24" s="66">
        <v>95000</v>
      </c>
      <c r="N24" s="60">
        <v>40</v>
      </c>
      <c r="O24" s="66">
        <v>180000</v>
      </c>
      <c r="P24" s="145" t="s">
        <v>43</v>
      </c>
      <c r="Q24" s="146"/>
      <c r="R24" s="147"/>
      <c r="S24" s="138" t="s">
        <v>43</v>
      </c>
      <c r="T24" s="68" t="s">
        <v>43</v>
      </c>
      <c r="U24" s="68">
        <v>120000</v>
      </c>
      <c r="V24" s="69">
        <f>F24+N24+Q24</f>
        <v>111</v>
      </c>
      <c r="W24" s="155">
        <f t="shared" si="1"/>
        <v>1695000</v>
      </c>
      <c r="X24" s="68">
        <f t="shared" si="2"/>
        <v>15270.27027027027</v>
      </c>
      <c r="Y24" s="68"/>
      <c r="Z24" s="68"/>
      <c r="AA24" s="68"/>
      <c r="AB24" s="68"/>
      <c r="AC24" s="68"/>
      <c r="AD24" s="59"/>
    </row>
    <row r="25" spans="1:30" x14ac:dyDescent="0.3">
      <c r="A25" s="60">
        <v>20</v>
      </c>
      <c r="B25" s="61">
        <v>249</v>
      </c>
      <c r="C25" s="62" t="s">
        <v>28</v>
      </c>
      <c r="D25" s="60">
        <v>61</v>
      </c>
      <c r="E25" s="61">
        <v>10</v>
      </c>
      <c r="F25" s="63">
        <f t="shared" si="0"/>
        <v>71</v>
      </c>
      <c r="G25" s="64">
        <f t="shared" si="3"/>
        <v>995000</v>
      </c>
      <c r="H25" s="65">
        <v>400000</v>
      </c>
      <c r="I25" s="155">
        <f>G25+H25</f>
        <v>1395000</v>
      </c>
      <c r="J25" s="67">
        <v>15</v>
      </c>
      <c r="K25" s="66">
        <v>25000</v>
      </c>
      <c r="L25" s="60">
        <v>22</v>
      </c>
      <c r="M25" s="66">
        <v>95000</v>
      </c>
      <c r="N25" s="60">
        <v>40</v>
      </c>
      <c r="O25" s="66">
        <v>180000</v>
      </c>
      <c r="P25" s="145" t="s">
        <v>43</v>
      </c>
      <c r="Q25" s="146"/>
      <c r="R25" s="147"/>
      <c r="S25" s="138" t="s">
        <v>43</v>
      </c>
      <c r="T25" s="68" t="s">
        <v>43</v>
      </c>
      <c r="U25" s="68">
        <v>120000</v>
      </c>
      <c r="V25" s="69">
        <f>F25+N25+Q25</f>
        <v>111</v>
      </c>
      <c r="W25" s="155">
        <f t="shared" si="1"/>
        <v>1695000</v>
      </c>
      <c r="X25" s="68">
        <f t="shared" si="2"/>
        <v>15270.27027027027</v>
      </c>
      <c r="Y25" s="68"/>
      <c r="Z25" s="68"/>
      <c r="AA25" s="68"/>
      <c r="AB25" s="68"/>
      <c r="AC25" s="68"/>
      <c r="AD25" s="59"/>
    </row>
    <row r="26" spans="1:30" x14ac:dyDescent="0.3">
      <c r="A26" s="60">
        <v>21</v>
      </c>
      <c r="B26" s="61">
        <v>249</v>
      </c>
      <c r="C26" s="62" t="s">
        <v>28</v>
      </c>
      <c r="D26" s="60">
        <v>61</v>
      </c>
      <c r="E26" s="61">
        <v>10</v>
      </c>
      <c r="F26" s="63">
        <f t="shared" si="0"/>
        <v>71</v>
      </c>
      <c r="G26" s="64">
        <f t="shared" si="3"/>
        <v>995000</v>
      </c>
      <c r="H26" s="65">
        <v>400000</v>
      </c>
      <c r="I26" s="155">
        <f>G26+H26</f>
        <v>1395000</v>
      </c>
      <c r="J26" s="67">
        <v>15</v>
      </c>
      <c r="K26" s="66">
        <v>25000</v>
      </c>
      <c r="L26" s="60">
        <v>22</v>
      </c>
      <c r="M26" s="66">
        <v>95000</v>
      </c>
      <c r="N26" s="60">
        <v>40</v>
      </c>
      <c r="O26" s="66">
        <v>180000</v>
      </c>
      <c r="P26" s="145" t="s">
        <v>43</v>
      </c>
      <c r="Q26" s="146"/>
      <c r="R26" s="147"/>
      <c r="S26" s="138" t="s">
        <v>43</v>
      </c>
      <c r="T26" s="68" t="s">
        <v>43</v>
      </c>
      <c r="U26" s="68">
        <v>120000</v>
      </c>
      <c r="V26" s="69">
        <f>F26+N26+Q26</f>
        <v>111</v>
      </c>
      <c r="W26" s="155">
        <f t="shared" si="1"/>
        <v>1695000</v>
      </c>
      <c r="X26" s="68">
        <f t="shared" si="2"/>
        <v>15270.27027027027</v>
      </c>
      <c r="Y26" s="68"/>
      <c r="Z26" s="68"/>
      <c r="AA26" s="68"/>
      <c r="AB26" s="68"/>
      <c r="AC26" s="68"/>
      <c r="AD26" s="59"/>
    </row>
    <row r="27" spans="1:30" x14ac:dyDescent="0.3">
      <c r="A27" s="60">
        <v>22</v>
      </c>
      <c r="B27" s="61">
        <v>249</v>
      </c>
      <c r="C27" s="62" t="s">
        <v>28</v>
      </c>
      <c r="D27" s="60">
        <v>61</v>
      </c>
      <c r="E27" s="61">
        <v>10</v>
      </c>
      <c r="F27" s="63">
        <f t="shared" si="0"/>
        <v>71</v>
      </c>
      <c r="G27" s="64">
        <f t="shared" si="3"/>
        <v>995000</v>
      </c>
      <c r="H27" s="65">
        <v>400000</v>
      </c>
      <c r="I27" s="155">
        <f>G27+H27</f>
        <v>1395000</v>
      </c>
      <c r="J27" s="67">
        <v>15</v>
      </c>
      <c r="K27" s="66">
        <v>25000</v>
      </c>
      <c r="L27" s="60">
        <v>22</v>
      </c>
      <c r="M27" s="66">
        <v>95000</v>
      </c>
      <c r="N27" s="60">
        <v>40</v>
      </c>
      <c r="O27" s="66">
        <v>180000</v>
      </c>
      <c r="P27" s="145" t="s">
        <v>43</v>
      </c>
      <c r="Q27" s="146"/>
      <c r="R27" s="147"/>
      <c r="S27" s="138" t="s">
        <v>43</v>
      </c>
      <c r="T27" s="68" t="s">
        <v>43</v>
      </c>
      <c r="U27" s="68">
        <v>120000</v>
      </c>
      <c r="V27" s="69">
        <f>F27+N27+Q27</f>
        <v>111</v>
      </c>
      <c r="W27" s="155">
        <f t="shared" si="1"/>
        <v>1695000</v>
      </c>
      <c r="X27" s="68">
        <f t="shared" si="2"/>
        <v>15270.27027027027</v>
      </c>
      <c r="Y27" s="68"/>
      <c r="Z27" s="68"/>
      <c r="AA27" s="68"/>
      <c r="AB27" s="68"/>
      <c r="AC27" s="68"/>
      <c r="AD27" s="59"/>
    </row>
    <row r="28" spans="1:30" x14ac:dyDescent="0.3">
      <c r="A28" s="60">
        <v>23</v>
      </c>
      <c r="B28" s="61">
        <v>249</v>
      </c>
      <c r="C28" s="62" t="s">
        <v>28</v>
      </c>
      <c r="D28" s="60">
        <v>61</v>
      </c>
      <c r="E28" s="61">
        <v>10</v>
      </c>
      <c r="F28" s="63">
        <f t="shared" si="0"/>
        <v>71</v>
      </c>
      <c r="G28" s="64">
        <f t="shared" si="3"/>
        <v>995000</v>
      </c>
      <c r="H28" s="65">
        <v>400000</v>
      </c>
      <c r="I28" s="155">
        <f>G28+H28</f>
        <v>1395000</v>
      </c>
      <c r="J28" s="67">
        <v>15</v>
      </c>
      <c r="K28" s="66">
        <v>25000</v>
      </c>
      <c r="L28" s="60">
        <v>22</v>
      </c>
      <c r="M28" s="66">
        <v>95000</v>
      </c>
      <c r="N28" s="60">
        <v>40</v>
      </c>
      <c r="O28" s="66">
        <v>180000</v>
      </c>
      <c r="P28" s="145" t="s">
        <v>43</v>
      </c>
      <c r="Q28" s="146"/>
      <c r="R28" s="147"/>
      <c r="S28" s="138" t="s">
        <v>43</v>
      </c>
      <c r="T28" s="68" t="s">
        <v>43</v>
      </c>
      <c r="U28" s="68">
        <v>120000</v>
      </c>
      <c r="V28" s="69">
        <f>F28+N28+Q28</f>
        <v>111</v>
      </c>
      <c r="W28" s="155">
        <f t="shared" si="1"/>
        <v>1695000</v>
      </c>
      <c r="X28" s="68">
        <f t="shared" si="2"/>
        <v>15270.27027027027</v>
      </c>
      <c r="Y28" s="68"/>
      <c r="Z28" s="68"/>
      <c r="AA28" s="68"/>
      <c r="AB28" s="68"/>
      <c r="AC28" s="68"/>
      <c r="AD28" s="59"/>
    </row>
    <row r="29" spans="1:30" x14ac:dyDescent="0.3">
      <c r="A29" s="60">
        <v>24</v>
      </c>
      <c r="B29" s="61">
        <v>318</v>
      </c>
      <c r="C29" s="62" t="s">
        <v>29</v>
      </c>
      <c r="D29" s="60">
        <v>61</v>
      </c>
      <c r="E29" s="61">
        <v>10</v>
      </c>
      <c r="F29" s="63">
        <f t="shared" si="0"/>
        <v>71</v>
      </c>
      <c r="G29" s="64">
        <f t="shared" si="3"/>
        <v>995000</v>
      </c>
      <c r="H29" s="65">
        <v>400000</v>
      </c>
      <c r="I29" s="155">
        <f>G29+H29</f>
        <v>1395000</v>
      </c>
      <c r="J29" s="67">
        <v>15</v>
      </c>
      <c r="K29" s="66">
        <v>25000</v>
      </c>
      <c r="L29" s="60">
        <v>22</v>
      </c>
      <c r="M29" s="66">
        <v>95000</v>
      </c>
      <c r="N29" s="60">
        <v>40</v>
      </c>
      <c r="O29" s="66">
        <v>180000</v>
      </c>
      <c r="P29" s="145" t="s">
        <v>43</v>
      </c>
      <c r="Q29" s="146"/>
      <c r="R29" s="147"/>
      <c r="S29" s="138" t="s">
        <v>43</v>
      </c>
      <c r="T29" s="68" t="s">
        <v>43</v>
      </c>
      <c r="U29" s="68">
        <v>120000</v>
      </c>
      <c r="V29" s="69">
        <f>F29+N29+Q29</f>
        <v>111</v>
      </c>
      <c r="W29" s="155">
        <f t="shared" si="1"/>
        <v>1695000</v>
      </c>
      <c r="X29" s="68">
        <f t="shared" si="2"/>
        <v>15270.27027027027</v>
      </c>
      <c r="Y29" s="68"/>
      <c r="Z29" s="68"/>
      <c r="AA29" s="68"/>
      <c r="AB29" s="68"/>
      <c r="AC29" s="68"/>
      <c r="AD29" s="59"/>
    </row>
    <row r="30" spans="1:30" x14ac:dyDescent="0.3">
      <c r="A30" s="70">
        <v>25</v>
      </c>
      <c r="B30" s="71">
        <v>309</v>
      </c>
      <c r="C30" s="72" t="s">
        <v>30</v>
      </c>
      <c r="D30" s="70">
        <v>57</v>
      </c>
      <c r="E30" s="71">
        <v>10</v>
      </c>
      <c r="F30" s="73">
        <f t="shared" si="0"/>
        <v>67</v>
      </c>
      <c r="G30" s="74">
        <f t="shared" si="3"/>
        <v>995000</v>
      </c>
      <c r="H30" s="75">
        <v>400000</v>
      </c>
      <c r="I30" s="156">
        <f>G30+H30</f>
        <v>1395000</v>
      </c>
      <c r="J30" s="77">
        <v>15</v>
      </c>
      <c r="K30" s="76">
        <v>25000</v>
      </c>
      <c r="L30" s="70">
        <v>18</v>
      </c>
      <c r="M30" s="76">
        <v>95000</v>
      </c>
      <c r="N30" s="70">
        <v>36</v>
      </c>
      <c r="O30" s="76">
        <v>180000</v>
      </c>
      <c r="P30" s="70" t="s">
        <v>40</v>
      </c>
      <c r="Q30" s="71">
        <v>18</v>
      </c>
      <c r="R30" s="76">
        <v>95000</v>
      </c>
      <c r="S30" s="139" t="s">
        <v>43</v>
      </c>
      <c r="T30" s="78" t="s">
        <v>43</v>
      </c>
      <c r="U30" s="78">
        <v>120000</v>
      </c>
      <c r="V30" s="70">
        <f>F30+N30+Q30</f>
        <v>121</v>
      </c>
      <c r="W30" s="156">
        <f t="shared" si="1"/>
        <v>1790000</v>
      </c>
      <c r="X30" s="78">
        <f t="shared" si="2"/>
        <v>14793.388429752065</v>
      </c>
      <c r="Y30" s="78"/>
      <c r="Z30" s="78"/>
      <c r="AA30" s="78"/>
      <c r="AB30" s="78"/>
      <c r="AC30" s="78"/>
      <c r="AD30" s="59"/>
    </row>
    <row r="31" spans="1:30" x14ac:dyDescent="0.3">
      <c r="A31" s="70">
        <v>26</v>
      </c>
      <c r="B31" s="71">
        <v>258</v>
      </c>
      <c r="C31" s="72" t="s">
        <v>30</v>
      </c>
      <c r="D31" s="70">
        <v>57</v>
      </c>
      <c r="E31" s="71">
        <v>10</v>
      </c>
      <c r="F31" s="73">
        <f t="shared" si="0"/>
        <v>67</v>
      </c>
      <c r="G31" s="74">
        <f t="shared" si="3"/>
        <v>995000</v>
      </c>
      <c r="H31" s="75">
        <v>400000</v>
      </c>
      <c r="I31" s="156">
        <f>G31+H31</f>
        <v>1395000</v>
      </c>
      <c r="J31" s="77">
        <v>15</v>
      </c>
      <c r="K31" s="76">
        <v>25000</v>
      </c>
      <c r="L31" s="70">
        <v>18</v>
      </c>
      <c r="M31" s="76">
        <v>95000</v>
      </c>
      <c r="N31" s="70">
        <v>36</v>
      </c>
      <c r="O31" s="76">
        <v>180000</v>
      </c>
      <c r="P31" s="70" t="s">
        <v>40</v>
      </c>
      <c r="Q31" s="71">
        <v>18</v>
      </c>
      <c r="R31" s="76">
        <v>95000</v>
      </c>
      <c r="S31" s="139" t="s">
        <v>43</v>
      </c>
      <c r="T31" s="78" t="s">
        <v>43</v>
      </c>
      <c r="U31" s="78">
        <v>120000</v>
      </c>
      <c r="V31" s="70">
        <f>F31+N31+Q31</f>
        <v>121</v>
      </c>
      <c r="W31" s="156">
        <f t="shared" si="1"/>
        <v>1790000</v>
      </c>
      <c r="X31" s="78">
        <f t="shared" si="2"/>
        <v>14793.388429752065</v>
      </c>
      <c r="Y31" s="78"/>
      <c r="Z31" s="78"/>
      <c r="AA31" s="78"/>
      <c r="AB31" s="78"/>
      <c r="AC31" s="78"/>
      <c r="AD31" s="59"/>
    </row>
    <row r="32" spans="1:30" x14ac:dyDescent="0.3">
      <c r="A32" s="70">
        <v>27</v>
      </c>
      <c r="B32" s="71">
        <v>255</v>
      </c>
      <c r="C32" s="72" t="s">
        <v>30</v>
      </c>
      <c r="D32" s="70">
        <v>57</v>
      </c>
      <c r="E32" s="71">
        <v>10</v>
      </c>
      <c r="F32" s="73">
        <f t="shared" si="0"/>
        <v>67</v>
      </c>
      <c r="G32" s="74">
        <f t="shared" si="3"/>
        <v>995000</v>
      </c>
      <c r="H32" s="75">
        <v>400000</v>
      </c>
      <c r="I32" s="156">
        <f>G32+H32</f>
        <v>1395000</v>
      </c>
      <c r="J32" s="77">
        <v>15</v>
      </c>
      <c r="K32" s="76">
        <v>25000</v>
      </c>
      <c r="L32" s="70">
        <v>18</v>
      </c>
      <c r="M32" s="76">
        <v>95000</v>
      </c>
      <c r="N32" s="70">
        <v>36</v>
      </c>
      <c r="O32" s="76">
        <v>180000</v>
      </c>
      <c r="P32" s="70" t="s">
        <v>40</v>
      </c>
      <c r="Q32" s="71">
        <v>18</v>
      </c>
      <c r="R32" s="76">
        <v>95000</v>
      </c>
      <c r="S32" s="139" t="s">
        <v>43</v>
      </c>
      <c r="T32" s="78" t="s">
        <v>43</v>
      </c>
      <c r="U32" s="78">
        <v>120000</v>
      </c>
      <c r="V32" s="70">
        <f>F32+N32+Q32</f>
        <v>121</v>
      </c>
      <c r="W32" s="156">
        <f t="shared" si="1"/>
        <v>1790000</v>
      </c>
      <c r="X32" s="78">
        <f t="shared" si="2"/>
        <v>14793.388429752065</v>
      </c>
      <c r="Y32" s="78"/>
      <c r="Z32" s="78"/>
      <c r="AA32" s="78"/>
      <c r="AB32" s="78"/>
      <c r="AC32" s="78"/>
      <c r="AD32" s="59"/>
    </row>
    <row r="33" spans="1:30" x14ac:dyDescent="0.3">
      <c r="A33" s="70">
        <v>28</v>
      </c>
      <c r="B33" s="71">
        <v>257</v>
      </c>
      <c r="C33" s="72" t="s">
        <v>30</v>
      </c>
      <c r="D33" s="70">
        <v>57</v>
      </c>
      <c r="E33" s="71">
        <v>10</v>
      </c>
      <c r="F33" s="73">
        <f t="shared" si="0"/>
        <v>67</v>
      </c>
      <c r="G33" s="74">
        <f t="shared" si="3"/>
        <v>995000</v>
      </c>
      <c r="H33" s="75">
        <v>400000</v>
      </c>
      <c r="I33" s="156">
        <f>G33+H33</f>
        <v>1395000</v>
      </c>
      <c r="J33" s="77">
        <v>15</v>
      </c>
      <c r="K33" s="76">
        <v>25000</v>
      </c>
      <c r="L33" s="70">
        <v>18</v>
      </c>
      <c r="M33" s="76">
        <v>95000</v>
      </c>
      <c r="N33" s="70">
        <v>36</v>
      </c>
      <c r="O33" s="76">
        <v>180000</v>
      </c>
      <c r="P33" s="70" t="s">
        <v>40</v>
      </c>
      <c r="Q33" s="71">
        <v>18</v>
      </c>
      <c r="R33" s="76">
        <v>95000</v>
      </c>
      <c r="S33" s="139" t="s">
        <v>43</v>
      </c>
      <c r="T33" s="78" t="s">
        <v>43</v>
      </c>
      <c r="U33" s="78">
        <v>120000</v>
      </c>
      <c r="V33" s="70">
        <f>F33+N33+Q33</f>
        <v>121</v>
      </c>
      <c r="W33" s="156">
        <f t="shared" si="1"/>
        <v>1790000</v>
      </c>
      <c r="X33" s="78">
        <f t="shared" si="2"/>
        <v>14793.388429752065</v>
      </c>
      <c r="Y33" s="78"/>
      <c r="Z33" s="78"/>
      <c r="AA33" s="78"/>
      <c r="AB33" s="78"/>
      <c r="AC33" s="78"/>
      <c r="AD33" s="59"/>
    </row>
    <row r="34" spans="1:30" x14ac:dyDescent="0.3">
      <c r="A34" s="70">
        <v>29</v>
      </c>
      <c r="B34" s="71">
        <v>290</v>
      </c>
      <c r="C34" s="72" t="s">
        <v>30</v>
      </c>
      <c r="D34" s="70">
        <v>57</v>
      </c>
      <c r="E34" s="71">
        <v>10</v>
      </c>
      <c r="F34" s="73">
        <f t="shared" si="0"/>
        <v>67</v>
      </c>
      <c r="G34" s="74">
        <f t="shared" si="3"/>
        <v>995000</v>
      </c>
      <c r="H34" s="75">
        <v>400000</v>
      </c>
      <c r="I34" s="156">
        <f>G34+H34</f>
        <v>1395000</v>
      </c>
      <c r="J34" s="77">
        <v>15</v>
      </c>
      <c r="K34" s="76">
        <v>25000</v>
      </c>
      <c r="L34" s="70">
        <v>18</v>
      </c>
      <c r="M34" s="76">
        <v>95000</v>
      </c>
      <c r="N34" s="70">
        <v>36</v>
      </c>
      <c r="O34" s="76">
        <v>180000</v>
      </c>
      <c r="P34" s="70" t="s">
        <v>40</v>
      </c>
      <c r="Q34" s="71">
        <v>18</v>
      </c>
      <c r="R34" s="76">
        <v>95000</v>
      </c>
      <c r="S34" s="139" t="s">
        <v>43</v>
      </c>
      <c r="T34" s="78" t="s">
        <v>43</v>
      </c>
      <c r="U34" s="78">
        <v>120000</v>
      </c>
      <c r="V34" s="70">
        <f>F34+N34+Q34</f>
        <v>121</v>
      </c>
      <c r="W34" s="156">
        <f t="shared" si="1"/>
        <v>1790000</v>
      </c>
      <c r="X34" s="78">
        <f t="shared" si="2"/>
        <v>14793.388429752065</v>
      </c>
      <c r="Y34" s="78"/>
      <c r="Z34" s="78"/>
      <c r="AA34" s="78"/>
      <c r="AB34" s="78"/>
      <c r="AC34" s="78"/>
      <c r="AD34" s="59"/>
    </row>
    <row r="35" spans="1:30" x14ac:dyDescent="0.3">
      <c r="A35" s="79">
        <v>61</v>
      </c>
      <c r="B35" s="80">
        <v>267</v>
      </c>
      <c r="C35" s="81" t="s">
        <v>31</v>
      </c>
      <c r="D35" s="79">
        <v>60</v>
      </c>
      <c r="E35" s="80">
        <v>10</v>
      </c>
      <c r="F35" s="82">
        <f>SUM(D35:E35)</f>
        <v>70</v>
      </c>
      <c r="G35" s="83">
        <f>G78</f>
        <v>995000</v>
      </c>
      <c r="H35" s="84">
        <v>400000</v>
      </c>
      <c r="I35" s="157">
        <f>G35+H35</f>
        <v>1395000</v>
      </c>
      <c r="J35" s="86">
        <v>15</v>
      </c>
      <c r="K35" s="85">
        <v>25000</v>
      </c>
      <c r="L35" s="79">
        <v>20</v>
      </c>
      <c r="M35" s="85">
        <v>95000</v>
      </c>
      <c r="N35" s="79">
        <v>40</v>
      </c>
      <c r="O35" s="85">
        <v>180000</v>
      </c>
      <c r="P35" s="79" t="s">
        <v>41</v>
      </c>
      <c r="Q35" s="80">
        <v>28</v>
      </c>
      <c r="R35" s="85">
        <v>185000</v>
      </c>
      <c r="S35" s="140">
        <v>50000</v>
      </c>
      <c r="T35" s="87">
        <v>95000</v>
      </c>
      <c r="U35" s="87">
        <v>120000</v>
      </c>
      <c r="V35" s="88">
        <f>F35+N35+Q35</f>
        <v>138</v>
      </c>
      <c r="W35" s="157">
        <f>I35+O35+R35+U35+S35</f>
        <v>1930000</v>
      </c>
      <c r="X35" s="87">
        <f>W35/V35</f>
        <v>13985.507246376812</v>
      </c>
      <c r="Y35" s="87"/>
      <c r="Z35" s="87"/>
      <c r="AA35" s="87"/>
      <c r="AB35" s="87"/>
      <c r="AC35" s="87"/>
      <c r="AD35" s="59"/>
    </row>
    <row r="36" spans="1:30" x14ac:dyDescent="0.3">
      <c r="A36" s="79">
        <v>62</v>
      </c>
      <c r="B36" s="80">
        <v>280</v>
      </c>
      <c r="C36" s="81" t="s">
        <v>32</v>
      </c>
      <c r="D36" s="79">
        <v>60</v>
      </c>
      <c r="E36" s="80">
        <v>10</v>
      </c>
      <c r="F36" s="82">
        <f>SUM(D36:E36)</f>
        <v>70</v>
      </c>
      <c r="G36" s="83">
        <f>G35</f>
        <v>995000</v>
      </c>
      <c r="H36" s="84">
        <v>400000</v>
      </c>
      <c r="I36" s="157">
        <f>G36+H36</f>
        <v>1395000</v>
      </c>
      <c r="J36" s="86">
        <v>15</v>
      </c>
      <c r="K36" s="85">
        <v>25000</v>
      </c>
      <c r="L36" s="79">
        <v>20</v>
      </c>
      <c r="M36" s="85">
        <v>95000</v>
      </c>
      <c r="N36" s="79">
        <v>40</v>
      </c>
      <c r="O36" s="85">
        <v>180000</v>
      </c>
      <c r="P36" s="79" t="s">
        <v>41</v>
      </c>
      <c r="Q36" s="80">
        <v>28</v>
      </c>
      <c r="R36" s="85">
        <v>185000</v>
      </c>
      <c r="S36" s="140">
        <v>50000</v>
      </c>
      <c r="T36" s="87">
        <v>95000</v>
      </c>
      <c r="U36" s="87">
        <v>120000</v>
      </c>
      <c r="V36" s="88">
        <f>F36+N36+Q36</f>
        <v>138</v>
      </c>
      <c r="W36" s="157">
        <f t="shared" ref="W36:W45" si="4">I36+O36+R36+U36+S36</f>
        <v>1930000</v>
      </c>
      <c r="X36" s="87">
        <f>W36/V36</f>
        <v>13985.507246376812</v>
      </c>
      <c r="Y36" s="87"/>
      <c r="Z36" s="87"/>
      <c r="AA36" s="87"/>
      <c r="AB36" s="87"/>
      <c r="AC36" s="87"/>
      <c r="AD36" s="59"/>
    </row>
    <row r="37" spans="1:30" x14ac:dyDescent="0.3">
      <c r="A37" s="79">
        <v>63</v>
      </c>
      <c r="B37" s="80">
        <v>280</v>
      </c>
      <c r="C37" s="81" t="s">
        <v>32</v>
      </c>
      <c r="D37" s="79">
        <v>60</v>
      </c>
      <c r="E37" s="80">
        <v>10</v>
      </c>
      <c r="F37" s="82">
        <f>SUM(D37:E37)</f>
        <v>70</v>
      </c>
      <c r="G37" s="83">
        <f>G36</f>
        <v>995000</v>
      </c>
      <c r="H37" s="84">
        <v>400000</v>
      </c>
      <c r="I37" s="157">
        <f>G37+H37</f>
        <v>1395000</v>
      </c>
      <c r="J37" s="86">
        <v>15</v>
      </c>
      <c r="K37" s="85">
        <v>25000</v>
      </c>
      <c r="L37" s="79">
        <v>20</v>
      </c>
      <c r="M37" s="85">
        <v>95000</v>
      </c>
      <c r="N37" s="79">
        <v>40</v>
      </c>
      <c r="O37" s="85">
        <v>180000</v>
      </c>
      <c r="P37" s="79" t="s">
        <v>41</v>
      </c>
      <c r="Q37" s="80">
        <v>28</v>
      </c>
      <c r="R37" s="85">
        <v>185000</v>
      </c>
      <c r="S37" s="140">
        <v>50000</v>
      </c>
      <c r="T37" s="87">
        <v>95000</v>
      </c>
      <c r="U37" s="87">
        <v>120000</v>
      </c>
      <c r="V37" s="88">
        <f>F37+N37+Q37</f>
        <v>138</v>
      </c>
      <c r="W37" s="157">
        <f t="shared" si="4"/>
        <v>1930000</v>
      </c>
      <c r="X37" s="87">
        <f>W37/V37</f>
        <v>13985.507246376812</v>
      </c>
      <c r="Y37" s="87"/>
      <c r="Z37" s="87"/>
      <c r="AA37" s="87"/>
      <c r="AB37" s="87"/>
      <c r="AC37" s="87"/>
      <c r="AD37" s="59"/>
    </row>
    <row r="38" spans="1:30" x14ac:dyDescent="0.3">
      <c r="A38" s="79">
        <v>64</v>
      </c>
      <c r="B38" s="80">
        <v>280</v>
      </c>
      <c r="C38" s="81" t="s">
        <v>32</v>
      </c>
      <c r="D38" s="79">
        <v>60</v>
      </c>
      <c r="E38" s="80">
        <v>10</v>
      </c>
      <c r="F38" s="82">
        <f>SUM(D38:E38)</f>
        <v>70</v>
      </c>
      <c r="G38" s="83">
        <f>G37</f>
        <v>995000</v>
      </c>
      <c r="H38" s="84">
        <v>400000</v>
      </c>
      <c r="I38" s="157">
        <f>G38+H38</f>
        <v>1395000</v>
      </c>
      <c r="J38" s="86">
        <v>15</v>
      </c>
      <c r="K38" s="85">
        <v>25000</v>
      </c>
      <c r="L38" s="79">
        <v>20</v>
      </c>
      <c r="M38" s="85">
        <v>95000</v>
      </c>
      <c r="N38" s="79">
        <v>40</v>
      </c>
      <c r="O38" s="85">
        <v>180000</v>
      </c>
      <c r="P38" s="79" t="s">
        <v>41</v>
      </c>
      <c r="Q38" s="80">
        <v>28</v>
      </c>
      <c r="R38" s="85">
        <v>185000</v>
      </c>
      <c r="S38" s="140">
        <v>50000</v>
      </c>
      <c r="T38" s="87">
        <v>95000</v>
      </c>
      <c r="U38" s="87">
        <v>120000</v>
      </c>
      <c r="V38" s="88">
        <f>F38+N38+Q38</f>
        <v>138</v>
      </c>
      <c r="W38" s="157">
        <f t="shared" si="4"/>
        <v>1930000</v>
      </c>
      <c r="X38" s="87">
        <f>W38/V38</f>
        <v>13985.507246376812</v>
      </c>
      <c r="Y38" s="87"/>
      <c r="Z38" s="87"/>
      <c r="AA38" s="87"/>
      <c r="AB38" s="87"/>
      <c r="AC38" s="87"/>
      <c r="AD38" s="59"/>
    </row>
    <row r="39" spans="1:30" x14ac:dyDescent="0.3">
      <c r="A39" s="79">
        <v>65</v>
      </c>
      <c r="B39" s="80">
        <v>280</v>
      </c>
      <c r="C39" s="81" t="s">
        <v>32</v>
      </c>
      <c r="D39" s="79">
        <v>60</v>
      </c>
      <c r="E39" s="80">
        <v>10</v>
      </c>
      <c r="F39" s="82">
        <f t="shared" ref="F39:F46" si="5">SUM(D39:E39)</f>
        <v>70</v>
      </c>
      <c r="G39" s="83">
        <f>G38</f>
        <v>995000</v>
      </c>
      <c r="H39" s="84">
        <v>400000</v>
      </c>
      <c r="I39" s="157">
        <f>G39+H39</f>
        <v>1395000</v>
      </c>
      <c r="J39" s="86">
        <v>15</v>
      </c>
      <c r="K39" s="85">
        <v>25000</v>
      </c>
      <c r="L39" s="79">
        <v>20</v>
      </c>
      <c r="M39" s="85">
        <v>95000</v>
      </c>
      <c r="N39" s="79">
        <v>40</v>
      </c>
      <c r="O39" s="85">
        <v>180000</v>
      </c>
      <c r="P39" s="79" t="s">
        <v>41</v>
      </c>
      <c r="Q39" s="80">
        <v>28</v>
      </c>
      <c r="R39" s="85">
        <v>185000</v>
      </c>
      <c r="S39" s="140">
        <v>50000</v>
      </c>
      <c r="T39" s="87">
        <v>95000</v>
      </c>
      <c r="U39" s="87">
        <v>120000</v>
      </c>
      <c r="V39" s="88">
        <f>F39+N39+Q39</f>
        <v>138</v>
      </c>
      <c r="W39" s="157">
        <f t="shared" si="4"/>
        <v>1930000</v>
      </c>
      <c r="X39" s="87">
        <f>W39/V39</f>
        <v>13985.507246376812</v>
      </c>
      <c r="Y39" s="87"/>
      <c r="Z39" s="87"/>
      <c r="AA39" s="87"/>
      <c r="AB39" s="87"/>
      <c r="AC39" s="87"/>
      <c r="AD39" s="59"/>
    </row>
    <row r="40" spans="1:30" x14ac:dyDescent="0.3">
      <c r="A40" s="79">
        <v>66</v>
      </c>
      <c r="B40" s="80">
        <v>280</v>
      </c>
      <c r="C40" s="81" t="s">
        <v>32</v>
      </c>
      <c r="D40" s="79">
        <v>60</v>
      </c>
      <c r="E40" s="80">
        <v>10</v>
      </c>
      <c r="F40" s="82">
        <f t="shared" si="5"/>
        <v>70</v>
      </c>
      <c r="G40" s="83">
        <f>G39</f>
        <v>995000</v>
      </c>
      <c r="H40" s="84">
        <v>400000</v>
      </c>
      <c r="I40" s="157">
        <f>G40+H40</f>
        <v>1395000</v>
      </c>
      <c r="J40" s="86">
        <v>15</v>
      </c>
      <c r="K40" s="85">
        <v>25000</v>
      </c>
      <c r="L40" s="79">
        <v>20</v>
      </c>
      <c r="M40" s="85">
        <v>95000</v>
      </c>
      <c r="N40" s="79">
        <v>40</v>
      </c>
      <c r="O40" s="85">
        <v>180000</v>
      </c>
      <c r="P40" s="79" t="s">
        <v>41</v>
      </c>
      <c r="Q40" s="80">
        <v>28</v>
      </c>
      <c r="R40" s="85">
        <v>185000</v>
      </c>
      <c r="S40" s="140">
        <v>50000</v>
      </c>
      <c r="T40" s="87">
        <v>95000</v>
      </c>
      <c r="U40" s="87">
        <v>120000</v>
      </c>
      <c r="V40" s="88">
        <f>F40+N40+Q40</f>
        <v>138</v>
      </c>
      <c r="W40" s="157">
        <f t="shared" si="4"/>
        <v>1930000</v>
      </c>
      <c r="X40" s="87">
        <f t="shared" ref="X40:X46" si="6">W40/V40</f>
        <v>13985.507246376812</v>
      </c>
      <c r="Y40" s="87"/>
      <c r="Z40" s="87"/>
      <c r="AA40" s="87"/>
      <c r="AB40" s="87"/>
      <c r="AC40" s="87"/>
      <c r="AD40" s="59"/>
    </row>
    <row r="41" spans="1:30" x14ac:dyDescent="0.3">
      <c r="A41" s="79">
        <v>67</v>
      </c>
      <c r="B41" s="80">
        <v>280</v>
      </c>
      <c r="C41" s="81" t="s">
        <v>32</v>
      </c>
      <c r="D41" s="79">
        <v>60</v>
      </c>
      <c r="E41" s="80">
        <v>10</v>
      </c>
      <c r="F41" s="82">
        <f t="shared" si="5"/>
        <v>70</v>
      </c>
      <c r="G41" s="83">
        <f t="shared" ref="G41:G46" si="7">G40</f>
        <v>995000</v>
      </c>
      <c r="H41" s="84">
        <v>400000</v>
      </c>
      <c r="I41" s="157">
        <f>G41+H41</f>
        <v>1395000</v>
      </c>
      <c r="J41" s="86">
        <v>15</v>
      </c>
      <c r="K41" s="85">
        <v>25000</v>
      </c>
      <c r="L41" s="79">
        <v>20</v>
      </c>
      <c r="M41" s="85">
        <v>95000</v>
      </c>
      <c r="N41" s="79">
        <v>40</v>
      </c>
      <c r="O41" s="85">
        <v>180000</v>
      </c>
      <c r="P41" s="79" t="s">
        <v>41</v>
      </c>
      <c r="Q41" s="80">
        <v>28</v>
      </c>
      <c r="R41" s="85">
        <v>185000</v>
      </c>
      <c r="S41" s="140">
        <v>50000</v>
      </c>
      <c r="T41" s="87">
        <v>95000</v>
      </c>
      <c r="U41" s="87">
        <v>120000</v>
      </c>
      <c r="V41" s="88">
        <f>F41+N41+Q41</f>
        <v>138</v>
      </c>
      <c r="W41" s="157">
        <f t="shared" si="4"/>
        <v>1930000</v>
      </c>
      <c r="X41" s="87">
        <f t="shared" si="6"/>
        <v>13985.507246376812</v>
      </c>
      <c r="Y41" s="87"/>
      <c r="Z41" s="87"/>
      <c r="AA41" s="87"/>
      <c r="AB41" s="87"/>
      <c r="AC41" s="87"/>
      <c r="AD41" s="59"/>
    </row>
    <row r="42" spans="1:30" x14ac:dyDescent="0.3">
      <c r="A42" s="79">
        <v>68</v>
      </c>
      <c r="B42" s="80">
        <v>280</v>
      </c>
      <c r="C42" s="81" t="s">
        <v>32</v>
      </c>
      <c r="D42" s="79">
        <v>60</v>
      </c>
      <c r="E42" s="80">
        <v>10</v>
      </c>
      <c r="F42" s="82">
        <f t="shared" si="5"/>
        <v>70</v>
      </c>
      <c r="G42" s="83">
        <f t="shared" si="7"/>
        <v>995000</v>
      </c>
      <c r="H42" s="84">
        <v>400000</v>
      </c>
      <c r="I42" s="157">
        <f>G42+H42</f>
        <v>1395000</v>
      </c>
      <c r="J42" s="86">
        <v>15</v>
      </c>
      <c r="K42" s="85">
        <v>25000</v>
      </c>
      <c r="L42" s="79">
        <v>20</v>
      </c>
      <c r="M42" s="85">
        <v>95000</v>
      </c>
      <c r="N42" s="79">
        <v>40</v>
      </c>
      <c r="O42" s="85">
        <v>180000</v>
      </c>
      <c r="P42" s="79" t="s">
        <v>41</v>
      </c>
      <c r="Q42" s="80">
        <v>28</v>
      </c>
      <c r="R42" s="85">
        <v>185000</v>
      </c>
      <c r="S42" s="140">
        <v>50000</v>
      </c>
      <c r="T42" s="87">
        <v>95000</v>
      </c>
      <c r="U42" s="87">
        <v>120000</v>
      </c>
      <c r="V42" s="88">
        <f>F42+N42+Q42</f>
        <v>138</v>
      </c>
      <c r="W42" s="157">
        <f t="shared" si="4"/>
        <v>1930000</v>
      </c>
      <c r="X42" s="87">
        <f t="shared" si="6"/>
        <v>13985.507246376812</v>
      </c>
      <c r="Y42" s="87"/>
      <c r="Z42" s="87"/>
      <c r="AA42" s="87"/>
      <c r="AB42" s="87"/>
      <c r="AC42" s="87"/>
      <c r="AD42" s="59"/>
    </row>
    <row r="43" spans="1:30" x14ac:dyDescent="0.3">
      <c r="A43" s="79">
        <v>69</v>
      </c>
      <c r="B43" s="80">
        <v>280</v>
      </c>
      <c r="C43" s="81" t="s">
        <v>32</v>
      </c>
      <c r="D43" s="79">
        <v>60</v>
      </c>
      <c r="E43" s="80">
        <v>10</v>
      </c>
      <c r="F43" s="82">
        <f t="shared" si="5"/>
        <v>70</v>
      </c>
      <c r="G43" s="83">
        <f t="shared" si="7"/>
        <v>995000</v>
      </c>
      <c r="H43" s="84">
        <v>400000</v>
      </c>
      <c r="I43" s="157">
        <f>G43+H43</f>
        <v>1395000</v>
      </c>
      <c r="J43" s="86">
        <v>15</v>
      </c>
      <c r="K43" s="85">
        <v>25000</v>
      </c>
      <c r="L43" s="79">
        <v>20</v>
      </c>
      <c r="M43" s="85">
        <v>95000</v>
      </c>
      <c r="N43" s="79">
        <v>40</v>
      </c>
      <c r="O43" s="85">
        <v>180000</v>
      </c>
      <c r="P43" s="79" t="s">
        <v>41</v>
      </c>
      <c r="Q43" s="80">
        <v>28</v>
      </c>
      <c r="R43" s="85">
        <v>185000</v>
      </c>
      <c r="S43" s="140">
        <v>50000</v>
      </c>
      <c r="T43" s="87">
        <v>95000</v>
      </c>
      <c r="U43" s="87">
        <v>120000</v>
      </c>
      <c r="V43" s="88">
        <f>F43+N43+Q43</f>
        <v>138</v>
      </c>
      <c r="W43" s="157">
        <f t="shared" si="4"/>
        <v>1930000</v>
      </c>
      <c r="X43" s="87">
        <f t="shared" si="6"/>
        <v>13985.507246376812</v>
      </c>
      <c r="Y43" s="87"/>
      <c r="Z43" s="87"/>
      <c r="AA43" s="87"/>
      <c r="AB43" s="87"/>
      <c r="AC43" s="87"/>
      <c r="AD43" s="59"/>
    </row>
    <row r="44" spans="1:30" x14ac:dyDescent="0.3">
      <c r="A44" s="79">
        <v>70</v>
      </c>
      <c r="B44" s="80">
        <v>280</v>
      </c>
      <c r="C44" s="81" t="s">
        <v>32</v>
      </c>
      <c r="D44" s="79">
        <v>60</v>
      </c>
      <c r="E44" s="80">
        <v>10</v>
      </c>
      <c r="F44" s="82">
        <f t="shared" si="5"/>
        <v>70</v>
      </c>
      <c r="G44" s="83">
        <f t="shared" si="7"/>
        <v>995000</v>
      </c>
      <c r="H44" s="84">
        <v>400000</v>
      </c>
      <c r="I44" s="157">
        <f>G44+H44</f>
        <v>1395000</v>
      </c>
      <c r="J44" s="86">
        <v>15</v>
      </c>
      <c r="K44" s="85">
        <v>25000</v>
      </c>
      <c r="L44" s="79">
        <v>20</v>
      </c>
      <c r="M44" s="85">
        <v>95000</v>
      </c>
      <c r="N44" s="79">
        <v>40</v>
      </c>
      <c r="O44" s="85">
        <v>180000</v>
      </c>
      <c r="P44" s="79" t="s">
        <v>41</v>
      </c>
      <c r="Q44" s="80">
        <v>28</v>
      </c>
      <c r="R44" s="85">
        <v>185000</v>
      </c>
      <c r="S44" s="140">
        <v>50000</v>
      </c>
      <c r="T44" s="87">
        <v>95000</v>
      </c>
      <c r="U44" s="87">
        <v>120000</v>
      </c>
      <c r="V44" s="88">
        <f>F44+N44+Q44</f>
        <v>138</v>
      </c>
      <c r="W44" s="157">
        <f t="shared" si="4"/>
        <v>1930000</v>
      </c>
      <c r="X44" s="87">
        <f t="shared" si="6"/>
        <v>13985.507246376812</v>
      </c>
      <c r="Y44" s="87"/>
      <c r="Z44" s="87"/>
      <c r="AA44" s="87"/>
      <c r="AB44" s="87"/>
      <c r="AC44" s="87"/>
      <c r="AD44" s="59"/>
    </row>
    <row r="45" spans="1:30" x14ac:dyDescent="0.3">
      <c r="A45" s="79">
        <v>71</v>
      </c>
      <c r="B45" s="80">
        <v>280</v>
      </c>
      <c r="C45" s="81" t="s">
        <v>32</v>
      </c>
      <c r="D45" s="79">
        <v>60</v>
      </c>
      <c r="E45" s="80">
        <v>10</v>
      </c>
      <c r="F45" s="82">
        <f t="shared" si="5"/>
        <v>70</v>
      </c>
      <c r="G45" s="83">
        <f t="shared" si="7"/>
        <v>995000</v>
      </c>
      <c r="H45" s="84">
        <v>400000</v>
      </c>
      <c r="I45" s="157">
        <f>G45+H45</f>
        <v>1395000</v>
      </c>
      <c r="J45" s="86">
        <v>15</v>
      </c>
      <c r="K45" s="85">
        <v>25000</v>
      </c>
      <c r="L45" s="79">
        <v>20</v>
      </c>
      <c r="M45" s="85">
        <v>95000</v>
      </c>
      <c r="N45" s="79">
        <v>40</v>
      </c>
      <c r="O45" s="85">
        <v>180000</v>
      </c>
      <c r="P45" s="79" t="s">
        <v>41</v>
      </c>
      <c r="Q45" s="80">
        <v>28</v>
      </c>
      <c r="R45" s="85">
        <v>185000</v>
      </c>
      <c r="S45" s="140">
        <v>50000</v>
      </c>
      <c r="T45" s="87">
        <v>95000</v>
      </c>
      <c r="U45" s="87">
        <v>120000</v>
      </c>
      <c r="V45" s="88">
        <f>F45+N45+Q45</f>
        <v>138</v>
      </c>
      <c r="W45" s="157">
        <f t="shared" si="4"/>
        <v>1930000</v>
      </c>
      <c r="X45" s="87">
        <f t="shared" si="6"/>
        <v>13985.507246376812</v>
      </c>
      <c r="Y45" s="87"/>
      <c r="Z45" s="87"/>
      <c r="AA45" s="87"/>
      <c r="AB45" s="87"/>
      <c r="AC45" s="87"/>
      <c r="AD45" s="59"/>
    </row>
    <row r="46" spans="1:30" ht="15" thickBot="1" x14ac:dyDescent="0.35">
      <c r="A46" s="89">
        <v>72</v>
      </c>
      <c r="B46" s="90">
        <v>395</v>
      </c>
      <c r="C46" s="91" t="s">
        <v>32</v>
      </c>
      <c r="D46" s="89">
        <v>60</v>
      </c>
      <c r="E46" s="90">
        <v>10</v>
      </c>
      <c r="F46" s="92">
        <f t="shared" si="5"/>
        <v>70</v>
      </c>
      <c r="G46" s="93">
        <f t="shared" si="7"/>
        <v>995000</v>
      </c>
      <c r="H46" s="94">
        <v>400000</v>
      </c>
      <c r="I46" s="158">
        <f>G46+H46</f>
        <v>1395000</v>
      </c>
      <c r="J46" s="96">
        <v>15</v>
      </c>
      <c r="K46" s="95">
        <v>25000</v>
      </c>
      <c r="L46" s="89">
        <v>20</v>
      </c>
      <c r="M46" s="95">
        <v>95000</v>
      </c>
      <c r="N46" s="89">
        <v>40</v>
      </c>
      <c r="O46" s="95">
        <v>180000</v>
      </c>
      <c r="P46" s="89" t="s">
        <v>41</v>
      </c>
      <c r="Q46" s="90">
        <v>28</v>
      </c>
      <c r="R46" s="95">
        <v>185000</v>
      </c>
      <c r="S46" s="141">
        <v>50000</v>
      </c>
      <c r="T46" s="97">
        <v>95000</v>
      </c>
      <c r="U46" s="97">
        <v>120000</v>
      </c>
      <c r="V46" s="98">
        <f>F46+N46+Q46</f>
        <v>138</v>
      </c>
      <c r="W46" s="158">
        <f>I46+O46+R46+U46+S46</f>
        <v>1930000</v>
      </c>
      <c r="X46" s="97">
        <f t="shared" si="6"/>
        <v>13985.507246376812</v>
      </c>
      <c r="Y46" s="97"/>
      <c r="Z46" s="97"/>
      <c r="AA46" s="97"/>
      <c r="AB46" s="97"/>
      <c r="AC46" s="97"/>
      <c r="AD46" s="99"/>
    </row>
    <row r="47" spans="1:30" ht="30.6" customHeight="1" thickBot="1" x14ac:dyDescent="0.35">
      <c r="A47" s="35" t="s">
        <v>33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7"/>
    </row>
    <row r="48" spans="1:30" x14ac:dyDescent="0.3">
      <c r="A48" s="101">
        <v>30</v>
      </c>
      <c r="B48" s="102">
        <v>345</v>
      </c>
      <c r="C48" s="103" t="s">
        <v>34</v>
      </c>
      <c r="D48" s="101">
        <v>55</v>
      </c>
      <c r="E48" s="102">
        <v>10</v>
      </c>
      <c r="F48" s="103">
        <f t="shared" si="0"/>
        <v>65</v>
      </c>
      <c r="G48" s="104">
        <v>995000</v>
      </c>
      <c r="H48" s="105">
        <v>460000</v>
      </c>
      <c r="I48" s="148">
        <f>G48+H48</f>
        <v>1455000</v>
      </c>
      <c r="J48" s="101">
        <v>15</v>
      </c>
      <c r="K48" s="105">
        <v>25000</v>
      </c>
      <c r="L48" s="101">
        <v>20</v>
      </c>
      <c r="M48" s="105">
        <v>95000</v>
      </c>
      <c r="N48" s="101">
        <v>40</v>
      </c>
      <c r="O48" s="106">
        <v>180000</v>
      </c>
      <c r="P48" s="107" t="s">
        <v>41</v>
      </c>
      <c r="Q48" s="102">
        <v>28</v>
      </c>
      <c r="R48" s="106">
        <v>194000</v>
      </c>
      <c r="S48" s="142">
        <v>50000</v>
      </c>
      <c r="T48" s="108">
        <v>95000</v>
      </c>
      <c r="U48" s="108">
        <v>120000</v>
      </c>
      <c r="V48" s="159">
        <f>F48+N48+Q48</f>
        <v>133</v>
      </c>
      <c r="W48" s="148">
        <f>I48+R48+O48+U48+S48</f>
        <v>1999000</v>
      </c>
      <c r="X48" s="108">
        <f t="shared" si="2"/>
        <v>15030.075187969926</v>
      </c>
      <c r="Y48" s="108"/>
      <c r="Z48" s="108"/>
      <c r="AA48" s="108"/>
      <c r="AB48" s="108"/>
      <c r="AC48" s="108"/>
      <c r="AD48" s="109" t="s">
        <v>33</v>
      </c>
    </row>
    <row r="49" spans="1:30" x14ac:dyDescent="0.3">
      <c r="A49" s="110">
        <v>31</v>
      </c>
      <c r="B49" s="111">
        <v>251</v>
      </c>
      <c r="C49" s="112" t="s">
        <v>34</v>
      </c>
      <c r="D49" s="110">
        <v>55</v>
      </c>
      <c r="E49" s="111">
        <v>10</v>
      </c>
      <c r="F49" s="112">
        <f t="shared" si="0"/>
        <v>65</v>
      </c>
      <c r="G49" s="113">
        <v>995000</v>
      </c>
      <c r="H49" s="114">
        <v>460000</v>
      </c>
      <c r="I49" s="149">
        <f>G49+H49</f>
        <v>1455000</v>
      </c>
      <c r="J49" s="110">
        <v>15</v>
      </c>
      <c r="K49" s="114">
        <v>25000</v>
      </c>
      <c r="L49" s="101">
        <v>20</v>
      </c>
      <c r="M49" s="114">
        <v>95000</v>
      </c>
      <c r="N49" s="101">
        <v>40</v>
      </c>
      <c r="O49" s="106">
        <v>180000</v>
      </c>
      <c r="P49" s="115" t="s">
        <v>41</v>
      </c>
      <c r="Q49" s="111">
        <v>28</v>
      </c>
      <c r="R49" s="106">
        <v>194000</v>
      </c>
      <c r="S49" s="142">
        <v>50000</v>
      </c>
      <c r="T49" s="116">
        <v>95000</v>
      </c>
      <c r="U49" s="116">
        <v>120000</v>
      </c>
      <c r="V49" s="159">
        <f>F49+N49+Q49</f>
        <v>133</v>
      </c>
      <c r="W49" s="163">
        <f t="shared" ref="W49:W63" si="8">I49+R49+O49+U49+S49</f>
        <v>1999000</v>
      </c>
      <c r="X49" s="116">
        <f t="shared" si="2"/>
        <v>15030.075187969926</v>
      </c>
      <c r="Y49" s="116"/>
      <c r="Z49" s="116"/>
      <c r="AA49" s="116"/>
      <c r="AB49" s="116"/>
      <c r="AC49" s="116"/>
      <c r="AD49" s="117" t="s">
        <v>33</v>
      </c>
    </row>
    <row r="50" spans="1:30" x14ac:dyDescent="0.3">
      <c r="A50" s="110">
        <v>32</v>
      </c>
      <c r="B50" s="111">
        <v>251</v>
      </c>
      <c r="C50" s="112" t="s">
        <v>34</v>
      </c>
      <c r="D50" s="110">
        <v>55</v>
      </c>
      <c r="E50" s="111">
        <v>10</v>
      </c>
      <c r="F50" s="112">
        <f t="shared" si="0"/>
        <v>65</v>
      </c>
      <c r="G50" s="113">
        <v>995000</v>
      </c>
      <c r="H50" s="114">
        <v>460000</v>
      </c>
      <c r="I50" s="149">
        <f>G50+H50</f>
        <v>1455000</v>
      </c>
      <c r="J50" s="110">
        <v>15</v>
      </c>
      <c r="K50" s="114">
        <v>25000</v>
      </c>
      <c r="L50" s="101">
        <v>20</v>
      </c>
      <c r="M50" s="114">
        <v>95000</v>
      </c>
      <c r="N50" s="101">
        <v>40</v>
      </c>
      <c r="O50" s="106">
        <v>180000</v>
      </c>
      <c r="P50" s="115" t="s">
        <v>41</v>
      </c>
      <c r="Q50" s="111">
        <v>28</v>
      </c>
      <c r="R50" s="106">
        <v>194000</v>
      </c>
      <c r="S50" s="142">
        <v>50000</v>
      </c>
      <c r="T50" s="116">
        <v>95000</v>
      </c>
      <c r="U50" s="116">
        <v>120000</v>
      </c>
      <c r="V50" s="159">
        <f>F50+N50+Q50</f>
        <v>133</v>
      </c>
      <c r="W50" s="163">
        <f t="shared" si="8"/>
        <v>1999000</v>
      </c>
      <c r="X50" s="116">
        <f t="shared" si="2"/>
        <v>15030.075187969926</v>
      </c>
      <c r="Y50" s="116"/>
      <c r="Z50" s="116"/>
      <c r="AA50" s="116"/>
      <c r="AB50" s="116"/>
      <c r="AC50" s="116"/>
      <c r="AD50" s="117" t="s">
        <v>33</v>
      </c>
    </row>
    <row r="51" spans="1:30" x14ac:dyDescent="0.3">
      <c r="A51" s="110">
        <v>33</v>
      </c>
      <c r="B51" s="111">
        <v>251</v>
      </c>
      <c r="C51" s="112" t="s">
        <v>34</v>
      </c>
      <c r="D51" s="110">
        <v>55</v>
      </c>
      <c r="E51" s="111">
        <v>10</v>
      </c>
      <c r="F51" s="112">
        <f t="shared" si="0"/>
        <v>65</v>
      </c>
      <c r="G51" s="113">
        <v>995000</v>
      </c>
      <c r="H51" s="114">
        <v>460000</v>
      </c>
      <c r="I51" s="149">
        <f>G51+H51</f>
        <v>1455000</v>
      </c>
      <c r="J51" s="110">
        <v>15</v>
      </c>
      <c r="K51" s="114">
        <v>25000</v>
      </c>
      <c r="L51" s="101">
        <v>20</v>
      </c>
      <c r="M51" s="114">
        <v>95000</v>
      </c>
      <c r="N51" s="101">
        <v>40</v>
      </c>
      <c r="O51" s="106">
        <v>180000</v>
      </c>
      <c r="P51" s="115" t="s">
        <v>41</v>
      </c>
      <c r="Q51" s="111">
        <v>28</v>
      </c>
      <c r="R51" s="106">
        <v>194000</v>
      </c>
      <c r="S51" s="142">
        <v>50000</v>
      </c>
      <c r="T51" s="116">
        <v>95000</v>
      </c>
      <c r="U51" s="116">
        <v>120000</v>
      </c>
      <c r="V51" s="159">
        <f>F51+N51+Q51</f>
        <v>133</v>
      </c>
      <c r="W51" s="163">
        <f t="shared" si="8"/>
        <v>1999000</v>
      </c>
      <c r="X51" s="116">
        <f t="shared" si="2"/>
        <v>15030.075187969926</v>
      </c>
      <c r="Y51" s="116"/>
      <c r="Z51" s="116"/>
      <c r="AA51" s="116"/>
      <c r="AB51" s="116"/>
      <c r="AC51" s="116"/>
      <c r="AD51" s="117" t="s">
        <v>33</v>
      </c>
    </row>
    <row r="52" spans="1:30" x14ac:dyDescent="0.3">
      <c r="A52" s="110">
        <v>34</v>
      </c>
      <c r="B52" s="111">
        <v>251</v>
      </c>
      <c r="C52" s="112" t="s">
        <v>34</v>
      </c>
      <c r="D52" s="110">
        <v>55</v>
      </c>
      <c r="E52" s="111">
        <v>10</v>
      </c>
      <c r="F52" s="112">
        <f t="shared" si="0"/>
        <v>65</v>
      </c>
      <c r="G52" s="113">
        <v>995000</v>
      </c>
      <c r="H52" s="114">
        <v>460000</v>
      </c>
      <c r="I52" s="149">
        <f>G52+H52</f>
        <v>1455000</v>
      </c>
      <c r="J52" s="110">
        <v>15</v>
      </c>
      <c r="K52" s="114">
        <v>25000</v>
      </c>
      <c r="L52" s="101">
        <v>20</v>
      </c>
      <c r="M52" s="114">
        <v>95000</v>
      </c>
      <c r="N52" s="101">
        <v>40</v>
      </c>
      <c r="O52" s="106">
        <v>180000</v>
      </c>
      <c r="P52" s="115" t="s">
        <v>41</v>
      </c>
      <c r="Q52" s="111">
        <v>28</v>
      </c>
      <c r="R52" s="106">
        <v>194000</v>
      </c>
      <c r="S52" s="142">
        <v>50000</v>
      </c>
      <c r="T52" s="116">
        <v>95000</v>
      </c>
      <c r="U52" s="116">
        <v>120000</v>
      </c>
      <c r="V52" s="159">
        <f>F52+N52+Q52</f>
        <v>133</v>
      </c>
      <c r="W52" s="163">
        <f t="shared" si="8"/>
        <v>1999000</v>
      </c>
      <c r="X52" s="116">
        <f t="shared" si="2"/>
        <v>15030.075187969926</v>
      </c>
      <c r="Y52" s="116"/>
      <c r="Z52" s="116"/>
      <c r="AA52" s="116"/>
      <c r="AB52" s="116"/>
      <c r="AC52" s="116"/>
      <c r="AD52" s="117" t="s">
        <v>33</v>
      </c>
    </row>
    <row r="53" spans="1:30" x14ac:dyDescent="0.3">
      <c r="A53" s="110">
        <v>35</v>
      </c>
      <c r="B53" s="111">
        <v>251</v>
      </c>
      <c r="C53" s="112" t="s">
        <v>34</v>
      </c>
      <c r="D53" s="110">
        <v>55</v>
      </c>
      <c r="E53" s="111">
        <v>10</v>
      </c>
      <c r="F53" s="112">
        <f t="shared" si="0"/>
        <v>65</v>
      </c>
      <c r="G53" s="113">
        <v>995000</v>
      </c>
      <c r="H53" s="114">
        <v>460000</v>
      </c>
      <c r="I53" s="149">
        <f>G53+H53</f>
        <v>1455000</v>
      </c>
      <c r="J53" s="110">
        <v>15</v>
      </c>
      <c r="K53" s="114">
        <v>25000</v>
      </c>
      <c r="L53" s="101">
        <v>20</v>
      </c>
      <c r="M53" s="114">
        <v>95000</v>
      </c>
      <c r="N53" s="101">
        <v>40</v>
      </c>
      <c r="O53" s="106">
        <v>180000</v>
      </c>
      <c r="P53" s="115" t="s">
        <v>41</v>
      </c>
      <c r="Q53" s="111">
        <v>28</v>
      </c>
      <c r="R53" s="106">
        <v>194000</v>
      </c>
      <c r="S53" s="142">
        <v>50000</v>
      </c>
      <c r="T53" s="116">
        <v>95000</v>
      </c>
      <c r="U53" s="116">
        <v>120000</v>
      </c>
      <c r="V53" s="159">
        <f>F53+N53+Q53</f>
        <v>133</v>
      </c>
      <c r="W53" s="163">
        <f t="shared" si="8"/>
        <v>1999000</v>
      </c>
      <c r="X53" s="116">
        <f t="shared" si="2"/>
        <v>15030.075187969926</v>
      </c>
      <c r="Y53" s="116"/>
      <c r="Z53" s="116"/>
      <c r="AA53" s="116"/>
      <c r="AB53" s="116"/>
      <c r="AC53" s="116"/>
      <c r="AD53" s="117" t="s">
        <v>33</v>
      </c>
    </row>
    <row r="54" spans="1:30" x14ac:dyDescent="0.3">
      <c r="A54" s="110">
        <v>36</v>
      </c>
      <c r="B54" s="111">
        <v>251</v>
      </c>
      <c r="C54" s="112" t="s">
        <v>34</v>
      </c>
      <c r="D54" s="110">
        <v>55</v>
      </c>
      <c r="E54" s="111">
        <v>10</v>
      </c>
      <c r="F54" s="112">
        <f t="shared" si="0"/>
        <v>65</v>
      </c>
      <c r="G54" s="113">
        <v>995000</v>
      </c>
      <c r="H54" s="114">
        <v>460000</v>
      </c>
      <c r="I54" s="149">
        <f>G54+H54</f>
        <v>1455000</v>
      </c>
      <c r="J54" s="110">
        <v>15</v>
      </c>
      <c r="K54" s="114">
        <v>25000</v>
      </c>
      <c r="L54" s="101">
        <v>20</v>
      </c>
      <c r="M54" s="114">
        <v>95000</v>
      </c>
      <c r="N54" s="101">
        <v>40</v>
      </c>
      <c r="O54" s="106">
        <v>180000</v>
      </c>
      <c r="P54" s="115" t="s">
        <v>41</v>
      </c>
      <c r="Q54" s="111">
        <v>28</v>
      </c>
      <c r="R54" s="106">
        <v>194000</v>
      </c>
      <c r="S54" s="142">
        <v>50000</v>
      </c>
      <c r="T54" s="116">
        <v>95000</v>
      </c>
      <c r="U54" s="116">
        <v>120000</v>
      </c>
      <c r="V54" s="159">
        <f>F54+N54+Q54</f>
        <v>133</v>
      </c>
      <c r="W54" s="163">
        <f t="shared" si="8"/>
        <v>1999000</v>
      </c>
      <c r="X54" s="116">
        <f t="shared" si="2"/>
        <v>15030.075187969926</v>
      </c>
      <c r="Y54" s="116"/>
      <c r="Z54" s="116"/>
      <c r="AA54" s="116"/>
      <c r="AB54" s="116"/>
      <c r="AC54" s="116"/>
      <c r="AD54" s="117" t="s">
        <v>33</v>
      </c>
    </row>
    <row r="55" spans="1:30" x14ac:dyDescent="0.3">
      <c r="A55" s="110">
        <v>37</v>
      </c>
      <c r="B55" s="111">
        <v>251</v>
      </c>
      <c r="C55" s="112" t="s">
        <v>34</v>
      </c>
      <c r="D55" s="110">
        <v>55</v>
      </c>
      <c r="E55" s="111">
        <v>10</v>
      </c>
      <c r="F55" s="112">
        <f t="shared" si="0"/>
        <v>65</v>
      </c>
      <c r="G55" s="113">
        <v>995000</v>
      </c>
      <c r="H55" s="114">
        <v>460000</v>
      </c>
      <c r="I55" s="149">
        <f>G55+H55</f>
        <v>1455000</v>
      </c>
      <c r="J55" s="110">
        <v>15</v>
      </c>
      <c r="K55" s="114">
        <v>25000</v>
      </c>
      <c r="L55" s="101">
        <v>20</v>
      </c>
      <c r="M55" s="114">
        <v>95000</v>
      </c>
      <c r="N55" s="101">
        <v>40</v>
      </c>
      <c r="O55" s="106">
        <v>180000</v>
      </c>
      <c r="P55" s="115" t="s">
        <v>41</v>
      </c>
      <c r="Q55" s="111">
        <v>28</v>
      </c>
      <c r="R55" s="106">
        <v>194000</v>
      </c>
      <c r="S55" s="142">
        <v>50000</v>
      </c>
      <c r="T55" s="116">
        <v>95000</v>
      </c>
      <c r="U55" s="116">
        <v>120000</v>
      </c>
      <c r="V55" s="159">
        <f>F55+N55+Q55</f>
        <v>133</v>
      </c>
      <c r="W55" s="163">
        <f t="shared" si="8"/>
        <v>1999000</v>
      </c>
      <c r="X55" s="116">
        <f t="shared" si="2"/>
        <v>15030.075187969926</v>
      </c>
      <c r="Y55" s="116"/>
      <c r="Z55" s="116"/>
      <c r="AA55" s="116"/>
      <c r="AB55" s="116"/>
      <c r="AC55" s="116"/>
      <c r="AD55" s="117" t="s">
        <v>33</v>
      </c>
    </row>
    <row r="56" spans="1:30" x14ac:dyDescent="0.3">
      <c r="A56" s="110">
        <v>38</v>
      </c>
      <c r="B56" s="111">
        <v>251</v>
      </c>
      <c r="C56" s="112" t="s">
        <v>34</v>
      </c>
      <c r="D56" s="110">
        <v>55</v>
      </c>
      <c r="E56" s="111">
        <v>10</v>
      </c>
      <c r="F56" s="112">
        <f t="shared" si="0"/>
        <v>65</v>
      </c>
      <c r="G56" s="113">
        <v>995000</v>
      </c>
      <c r="H56" s="114">
        <v>460000</v>
      </c>
      <c r="I56" s="149">
        <f>G56+H56</f>
        <v>1455000</v>
      </c>
      <c r="J56" s="110">
        <v>15</v>
      </c>
      <c r="K56" s="114">
        <v>25000</v>
      </c>
      <c r="L56" s="101">
        <v>20</v>
      </c>
      <c r="M56" s="114">
        <v>95000</v>
      </c>
      <c r="N56" s="101">
        <v>40</v>
      </c>
      <c r="O56" s="106">
        <v>180000</v>
      </c>
      <c r="P56" s="115" t="s">
        <v>41</v>
      </c>
      <c r="Q56" s="111">
        <v>28</v>
      </c>
      <c r="R56" s="106">
        <v>194000</v>
      </c>
      <c r="S56" s="142">
        <v>50000</v>
      </c>
      <c r="T56" s="116">
        <v>95000</v>
      </c>
      <c r="U56" s="116">
        <v>120000</v>
      </c>
      <c r="V56" s="159">
        <f>F56+N56+Q56</f>
        <v>133</v>
      </c>
      <c r="W56" s="163">
        <f t="shared" si="8"/>
        <v>1999000</v>
      </c>
      <c r="X56" s="116">
        <f t="shared" si="2"/>
        <v>15030.075187969926</v>
      </c>
      <c r="Y56" s="116"/>
      <c r="Z56" s="116"/>
      <c r="AA56" s="116"/>
      <c r="AB56" s="116"/>
      <c r="AC56" s="116"/>
      <c r="AD56" s="117" t="s">
        <v>33</v>
      </c>
    </row>
    <row r="57" spans="1:30" x14ac:dyDescent="0.3">
      <c r="A57" s="110">
        <v>39</v>
      </c>
      <c r="B57" s="111">
        <v>251</v>
      </c>
      <c r="C57" s="112" t="s">
        <v>34</v>
      </c>
      <c r="D57" s="110">
        <v>55</v>
      </c>
      <c r="E57" s="111">
        <v>10</v>
      </c>
      <c r="F57" s="112">
        <f t="shared" si="0"/>
        <v>65</v>
      </c>
      <c r="G57" s="113">
        <v>995000</v>
      </c>
      <c r="H57" s="114">
        <v>460000</v>
      </c>
      <c r="I57" s="149">
        <f>G57+H57</f>
        <v>1455000</v>
      </c>
      <c r="J57" s="110">
        <v>15</v>
      </c>
      <c r="K57" s="114">
        <v>25000</v>
      </c>
      <c r="L57" s="101">
        <v>20</v>
      </c>
      <c r="M57" s="114">
        <v>95000</v>
      </c>
      <c r="N57" s="101">
        <v>40</v>
      </c>
      <c r="O57" s="106">
        <v>180000</v>
      </c>
      <c r="P57" s="115" t="s">
        <v>41</v>
      </c>
      <c r="Q57" s="111">
        <v>28</v>
      </c>
      <c r="R57" s="106">
        <v>194000</v>
      </c>
      <c r="S57" s="142">
        <v>50000</v>
      </c>
      <c r="T57" s="116">
        <v>95000</v>
      </c>
      <c r="U57" s="116">
        <v>120000</v>
      </c>
      <c r="V57" s="159">
        <f>F57+N57+Q57</f>
        <v>133</v>
      </c>
      <c r="W57" s="163">
        <f t="shared" si="8"/>
        <v>1999000</v>
      </c>
      <c r="X57" s="116">
        <f t="shared" si="2"/>
        <v>15030.075187969926</v>
      </c>
      <c r="Y57" s="116"/>
      <c r="Z57" s="116"/>
      <c r="AA57" s="116"/>
      <c r="AB57" s="116"/>
      <c r="AC57" s="116"/>
      <c r="AD57" s="117" t="s">
        <v>33</v>
      </c>
    </row>
    <row r="58" spans="1:30" x14ac:dyDescent="0.3">
      <c r="A58" s="110">
        <v>40</v>
      </c>
      <c r="B58" s="111">
        <v>251</v>
      </c>
      <c r="C58" s="112" t="s">
        <v>34</v>
      </c>
      <c r="D58" s="110">
        <v>55</v>
      </c>
      <c r="E58" s="111">
        <v>10</v>
      </c>
      <c r="F58" s="112">
        <f t="shared" si="0"/>
        <v>65</v>
      </c>
      <c r="G58" s="113">
        <v>995000</v>
      </c>
      <c r="H58" s="114">
        <v>460000</v>
      </c>
      <c r="I58" s="149">
        <f>G58+H58</f>
        <v>1455000</v>
      </c>
      <c r="J58" s="110">
        <v>15</v>
      </c>
      <c r="K58" s="114">
        <v>25000</v>
      </c>
      <c r="L58" s="101">
        <v>20</v>
      </c>
      <c r="M58" s="114">
        <v>95000</v>
      </c>
      <c r="N58" s="101">
        <v>40</v>
      </c>
      <c r="O58" s="106">
        <v>180000</v>
      </c>
      <c r="P58" s="115" t="s">
        <v>41</v>
      </c>
      <c r="Q58" s="111">
        <v>28</v>
      </c>
      <c r="R58" s="106">
        <v>194000</v>
      </c>
      <c r="S58" s="142">
        <v>50000</v>
      </c>
      <c r="T58" s="116">
        <v>95000</v>
      </c>
      <c r="U58" s="116">
        <v>120000</v>
      </c>
      <c r="V58" s="159">
        <f>F58+N58+Q58</f>
        <v>133</v>
      </c>
      <c r="W58" s="163">
        <f t="shared" si="8"/>
        <v>1999000</v>
      </c>
      <c r="X58" s="116">
        <f t="shared" si="2"/>
        <v>15030.075187969926</v>
      </c>
      <c r="Y58" s="116"/>
      <c r="Z58" s="116"/>
      <c r="AA58" s="116"/>
      <c r="AB58" s="116"/>
      <c r="AC58" s="116"/>
      <c r="AD58" s="117" t="s">
        <v>33</v>
      </c>
    </row>
    <row r="59" spans="1:30" x14ac:dyDescent="0.3">
      <c r="A59" s="110">
        <v>41</v>
      </c>
      <c r="B59" s="111">
        <v>251</v>
      </c>
      <c r="C59" s="112" t="s">
        <v>34</v>
      </c>
      <c r="D59" s="110">
        <v>55</v>
      </c>
      <c r="E59" s="111">
        <v>10</v>
      </c>
      <c r="F59" s="112">
        <f t="shared" si="0"/>
        <v>65</v>
      </c>
      <c r="G59" s="113">
        <v>995000</v>
      </c>
      <c r="H59" s="114">
        <v>460000</v>
      </c>
      <c r="I59" s="149">
        <f>G59+H59</f>
        <v>1455000</v>
      </c>
      <c r="J59" s="110">
        <v>15</v>
      </c>
      <c r="K59" s="114">
        <v>25000</v>
      </c>
      <c r="L59" s="101">
        <v>20</v>
      </c>
      <c r="M59" s="114">
        <v>95000</v>
      </c>
      <c r="N59" s="101">
        <v>40</v>
      </c>
      <c r="O59" s="106">
        <v>180000</v>
      </c>
      <c r="P59" s="115" t="s">
        <v>41</v>
      </c>
      <c r="Q59" s="111">
        <v>28</v>
      </c>
      <c r="R59" s="106">
        <v>194000</v>
      </c>
      <c r="S59" s="142">
        <v>50000</v>
      </c>
      <c r="T59" s="116">
        <v>95000</v>
      </c>
      <c r="U59" s="116">
        <v>120000</v>
      </c>
      <c r="V59" s="159">
        <f>F59+N59+Q59</f>
        <v>133</v>
      </c>
      <c r="W59" s="163">
        <f t="shared" si="8"/>
        <v>1999000</v>
      </c>
      <c r="X59" s="116">
        <f t="shared" si="2"/>
        <v>15030.075187969926</v>
      </c>
      <c r="Y59" s="116"/>
      <c r="Z59" s="116"/>
      <c r="AA59" s="116"/>
      <c r="AB59" s="116"/>
      <c r="AC59" s="116"/>
      <c r="AD59" s="117" t="s">
        <v>33</v>
      </c>
    </row>
    <row r="60" spans="1:30" x14ac:dyDescent="0.3">
      <c r="A60" s="110">
        <v>42</v>
      </c>
      <c r="B60" s="111">
        <v>251</v>
      </c>
      <c r="C60" s="112" t="s">
        <v>34</v>
      </c>
      <c r="D60" s="110">
        <v>55</v>
      </c>
      <c r="E60" s="111">
        <v>10</v>
      </c>
      <c r="F60" s="112">
        <f t="shared" si="0"/>
        <v>65</v>
      </c>
      <c r="G60" s="113">
        <v>995000</v>
      </c>
      <c r="H60" s="114">
        <v>460000</v>
      </c>
      <c r="I60" s="149">
        <f>G60+H60</f>
        <v>1455000</v>
      </c>
      <c r="J60" s="110">
        <v>15</v>
      </c>
      <c r="K60" s="114">
        <v>25000</v>
      </c>
      <c r="L60" s="101">
        <v>20</v>
      </c>
      <c r="M60" s="114">
        <v>95000</v>
      </c>
      <c r="N60" s="101">
        <v>40</v>
      </c>
      <c r="O60" s="106">
        <v>180000</v>
      </c>
      <c r="P60" s="115" t="s">
        <v>41</v>
      </c>
      <c r="Q60" s="111">
        <v>28</v>
      </c>
      <c r="R60" s="106">
        <v>194000</v>
      </c>
      <c r="S60" s="142">
        <v>50000</v>
      </c>
      <c r="T60" s="116">
        <v>95000</v>
      </c>
      <c r="U60" s="116">
        <v>120000</v>
      </c>
      <c r="V60" s="159">
        <f>F60+N60+Q60</f>
        <v>133</v>
      </c>
      <c r="W60" s="163">
        <f t="shared" si="8"/>
        <v>1999000</v>
      </c>
      <c r="X60" s="116">
        <f t="shared" si="2"/>
        <v>15030.075187969926</v>
      </c>
      <c r="Y60" s="116"/>
      <c r="Z60" s="116"/>
      <c r="AA60" s="116"/>
      <c r="AB60" s="116"/>
      <c r="AC60" s="116"/>
      <c r="AD60" s="117" t="s">
        <v>33</v>
      </c>
    </row>
    <row r="61" spans="1:30" x14ac:dyDescent="0.3">
      <c r="A61" s="110">
        <v>43</v>
      </c>
      <c r="B61" s="111">
        <v>251</v>
      </c>
      <c r="C61" s="112" t="s">
        <v>34</v>
      </c>
      <c r="D61" s="110">
        <v>55</v>
      </c>
      <c r="E61" s="111">
        <v>10</v>
      </c>
      <c r="F61" s="112">
        <f t="shared" si="0"/>
        <v>65</v>
      </c>
      <c r="G61" s="113">
        <v>995000</v>
      </c>
      <c r="H61" s="114">
        <v>460000</v>
      </c>
      <c r="I61" s="149">
        <f>G61+H61</f>
        <v>1455000</v>
      </c>
      <c r="J61" s="110">
        <v>15</v>
      </c>
      <c r="K61" s="114">
        <v>25000</v>
      </c>
      <c r="L61" s="101">
        <v>20</v>
      </c>
      <c r="M61" s="114">
        <v>95000</v>
      </c>
      <c r="N61" s="101">
        <v>40</v>
      </c>
      <c r="O61" s="106">
        <v>180000</v>
      </c>
      <c r="P61" s="115" t="s">
        <v>41</v>
      </c>
      <c r="Q61" s="111">
        <v>28</v>
      </c>
      <c r="R61" s="106">
        <v>194000</v>
      </c>
      <c r="S61" s="142">
        <v>50000</v>
      </c>
      <c r="T61" s="116">
        <v>95000</v>
      </c>
      <c r="U61" s="116">
        <v>120000</v>
      </c>
      <c r="V61" s="159">
        <f>F61+N61+Q61</f>
        <v>133</v>
      </c>
      <c r="W61" s="163">
        <f t="shared" si="8"/>
        <v>1999000</v>
      </c>
      <c r="X61" s="116">
        <f t="shared" si="2"/>
        <v>15030.075187969926</v>
      </c>
      <c r="Y61" s="116"/>
      <c r="Z61" s="116"/>
      <c r="AA61" s="116"/>
      <c r="AB61" s="116"/>
      <c r="AC61" s="116"/>
      <c r="AD61" s="117" t="s">
        <v>33</v>
      </c>
    </row>
    <row r="62" spans="1:30" x14ac:dyDescent="0.3">
      <c r="A62" s="110">
        <v>44</v>
      </c>
      <c r="B62" s="111">
        <v>251</v>
      </c>
      <c r="C62" s="112" t="s">
        <v>34</v>
      </c>
      <c r="D62" s="110">
        <v>55</v>
      </c>
      <c r="E62" s="111">
        <v>10</v>
      </c>
      <c r="F62" s="112">
        <f t="shared" si="0"/>
        <v>65</v>
      </c>
      <c r="G62" s="113">
        <v>995000</v>
      </c>
      <c r="H62" s="114">
        <v>460000</v>
      </c>
      <c r="I62" s="149">
        <f>G62+H62</f>
        <v>1455000</v>
      </c>
      <c r="J62" s="110">
        <v>15</v>
      </c>
      <c r="K62" s="114">
        <v>25000</v>
      </c>
      <c r="L62" s="101">
        <v>20</v>
      </c>
      <c r="M62" s="114">
        <v>95000</v>
      </c>
      <c r="N62" s="101">
        <v>40</v>
      </c>
      <c r="O62" s="106">
        <v>180000</v>
      </c>
      <c r="P62" s="115" t="s">
        <v>41</v>
      </c>
      <c r="Q62" s="111">
        <v>28</v>
      </c>
      <c r="R62" s="106">
        <v>194000</v>
      </c>
      <c r="S62" s="142">
        <v>50000</v>
      </c>
      <c r="T62" s="116">
        <v>95000</v>
      </c>
      <c r="U62" s="116">
        <v>120000</v>
      </c>
      <c r="V62" s="159">
        <f>F62+N62+Q62</f>
        <v>133</v>
      </c>
      <c r="W62" s="163">
        <f t="shared" si="8"/>
        <v>1999000</v>
      </c>
      <c r="X62" s="116">
        <f t="shared" si="2"/>
        <v>15030.075187969926</v>
      </c>
      <c r="Y62" s="116"/>
      <c r="Z62" s="116"/>
      <c r="AA62" s="116"/>
      <c r="AB62" s="116"/>
      <c r="AC62" s="116"/>
      <c r="AD62" s="117" t="s">
        <v>33</v>
      </c>
    </row>
    <row r="63" spans="1:30" x14ac:dyDescent="0.3">
      <c r="A63" s="110">
        <v>45</v>
      </c>
      <c r="B63" s="111">
        <v>331</v>
      </c>
      <c r="C63" s="112" t="s">
        <v>35</v>
      </c>
      <c r="D63" s="110">
        <v>55</v>
      </c>
      <c r="E63" s="111">
        <v>10</v>
      </c>
      <c r="F63" s="112">
        <f t="shared" si="0"/>
        <v>65</v>
      </c>
      <c r="G63" s="113">
        <v>995000</v>
      </c>
      <c r="H63" s="114">
        <v>460000</v>
      </c>
      <c r="I63" s="149">
        <f>G63+H63</f>
        <v>1455000</v>
      </c>
      <c r="J63" s="110">
        <v>15</v>
      </c>
      <c r="K63" s="114">
        <v>25000</v>
      </c>
      <c r="L63" s="101">
        <v>20</v>
      </c>
      <c r="M63" s="114">
        <v>95000</v>
      </c>
      <c r="N63" s="101">
        <v>40</v>
      </c>
      <c r="O63" s="106">
        <v>180000</v>
      </c>
      <c r="P63" s="115" t="s">
        <v>41</v>
      </c>
      <c r="Q63" s="111">
        <v>28</v>
      </c>
      <c r="R63" s="106">
        <v>194000</v>
      </c>
      <c r="S63" s="142">
        <v>50000</v>
      </c>
      <c r="T63" s="116">
        <v>95000</v>
      </c>
      <c r="U63" s="116">
        <v>120000</v>
      </c>
      <c r="V63" s="159">
        <f>F63+N63+Q63</f>
        <v>133</v>
      </c>
      <c r="W63" s="163">
        <f t="shared" si="8"/>
        <v>1999000</v>
      </c>
      <c r="X63" s="116">
        <f t="shared" si="2"/>
        <v>15030.075187969926</v>
      </c>
      <c r="Y63" s="116"/>
      <c r="Z63" s="116"/>
      <c r="AA63" s="116"/>
      <c r="AB63" s="116"/>
      <c r="AC63" s="116"/>
      <c r="AD63" s="117" t="s">
        <v>33</v>
      </c>
    </row>
    <row r="64" spans="1:30" x14ac:dyDescent="0.3">
      <c r="A64" s="46">
        <v>46</v>
      </c>
      <c r="B64" s="50">
        <v>373</v>
      </c>
      <c r="C64" s="51" t="s">
        <v>27</v>
      </c>
      <c r="D64" s="46">
        <v>57</v>
      </c>
      <c r="E64" s="50">
        <v>10</v>
      </c>
      <c r="F64" s="51">
        <f t="shared" si="0"/>
        <v>67</v>
      </c>
      <c r="G64" s="53">
        <f t="shared" si="3"/>
        <v>995000</v>
      </c>
      <c r="H64" s="54">
        <v>550000</v>
      </c>
      <c r="I64" s="150">
        <f>G64+H64</f>
        <v>1545000</v>
      </c>
      <c r="J64" s="46">
        <v>15</v>
      </c>
      <c r="K64" s="118">
        <v>25000</v>
      </c>
      <c r="L64" s="46">
        <v>22</v>
      </c>
      <c r="M64" s="118">
        <v>95000</v>
      </c>
      <c r="N64" s="46">
        <v>40</v>
      </c>
      <c r="O64" s="55">
        <v>180000</v>
      </c>
      <c r="P64" s="46" t="s">
        <v>40</v>
      </c>
      <c r="Q64" s="50">
        <v>21</v>
      </c>
      <c r="R64" s="55">
        <v>95000</v>
      </c>
      <c r="S64" s="137" t="s">
        <v>43</v>
      </c>
      <c r="T64" s="57" t="s">
        <v>43</v>
      </c>
      <c r="U64" s="57">
        <v>120000</v>
      </c>
      <c r="V64" s="160">
        <f>F64+N64+Q64</f>
        <v>128</v>
      </c>
      <c r="W64" s="154">
        <f t="shared" ref="W64:W78" si="9">I64+O64+R64+U64</f>
        <v>1940000</v>
      </c>
      <c r="X64" s="57">
        <f t="shared" si="2"/>
        <v>15156.25</v>
      </c>
      <c r="Y64" s="57"/>
      <c r="Z64" s="57"/>
      <c r="AA64" s="57"/>
      <c r="AB64" s="57"/>
      <c r="AC64" s="57"/>
      <c r="AD64" s="117" t="s">
        <v>33</v>
      </c>
    </row>
    <row r="65" spans="1:30" x14ac:dyDescent="0.3">
      <c r="A65" s="46">
        <v>47</v>
      </c>
      <c r="B65" s="50">
        <v>315</v>
      </c>
      <c r="C65" s="51" t="s">
        <v>27</v>
      </c>
      <c r="D65" s="46">
        <v>57</v>
      </c>
      <c r="E65" s="50">
        <v>10</v>
      </c>
      <c r="F65" s="51">
        <f t="shared" si="0"/>
        <v>67</v>
      </c>
      <c r="G65" s="53">
        <f t="shared" si="3"/>
        <v>995000</v>
      </c>
      <c r="H65" s="54">
        <v>550000</v>
      </c>
      <c r="I65" s="150">
        <f>G65+H65</f>
        <v>1545000</v>
      </c>
      <c r="J65" s="46">
        <v>15</v>
      </c>
      <c r="K65" s="118">
        <v>25000</v>
      </c>
      <c r="L65" s="46">
        <v>22</v>
      </c>
      <c r="M65" s="118">
        <v>95000</v>
      </c>
      <c r="N65" s="46">
        <v>40</v>
      </c>
      <c r="O65" s="55">
        <v>180000</v>
      </c>
      <c r="P65" s="46" t="s">
        <v>40</v>
      </c>
      <c r="Q65" s="50">
        <v>21</v>
      </c>
      <c r="R65" s="55">
        <v>95000</v>
      </c>
      <c r="S65" s="137" t="s">
        <v>43</v>
      </c>
      <c r="T65" s="57" t="s">
        <v>43</v>
      </c>
      <c r="U65" s="57">
        <v>120000</v>
      </c>
      <c r="V65" s="160">
        <f>F65+N65+Q65</f>
        <v>128</v>
      </c>
      <c r="W65" s="154">
        <f t="shared" si="9"/>
        <v>1940000</v>
      </c>
      <c r="X65" s="57">
        <f t="shared" si="2"/>
        <v>15156.25</v>
      </c>
      <c r="Y65" s="57"/>
      <c r="Z65" s="57"/>
      <c r="AA65" s="57"/>
      <c r="AB65" s="57"/>
      <c r="AC65" s="57"/>
      <c r="AD65" s="117" t="s">
        <v>33</v>
      </c>
    </row>
    <row r="66" spans="1:30" x14ac:dyDescent="0.3">
      <c r="A66" s="46">
        <v>48</v>
      </c>
      <c r="B66" s="50">
        <v>318</v>
      </c>
      <c r="C66" s="51" t="s">
        <v>27</v>
      </c>
      <c r="D66" s="46">
        <v>57</v>
      </c>
      <c r="E66" s="50">
        <v>10</v>
      </c>
      <c r="F66" s="51">
        <f t="shared" si="0"/>
        <v>67</v>
      </c>
      <c r="G66" s="53">
        <f t="shared" si="3"/>
        <v>995000</v>
      </c>
      <c r="H66" s="54">
        <v>550000</v>
      </c>
      <c r="I66" s="150">
        <f>G66+H66</f>
        <v>1545000</v>
      </c>
      <c r="J66" s="46">
        <v>15</v>
      </c>
      <c r="K66" s="118">
        <v>25000</v>
      </c>
      <c r="L66" s="46">
        <v>22</v>
      </c>
      <c r="M66" s="118">
        <v>95000</v>
      </c>
      <c r="N66" s="46">
        <v>40</v>
      </c>
      <c r="O66" s="55">
        <v>180000</v>
      </c>
      <c r="P66" s="46" t="s">
        <v>40</v>
      </c>
      <c r="Q66" s="50">
        <v>21</v>
      </c>
      <c r="R66" s="55">
        <v>95000</v>
      </c>
      <c r="S66" s="137" t="s">
        <v>43</v>
      </c>
      <c r="T66" s="57" t="s">
        <v>43</v>
      </c>
      <c r="U66" s="57">
        <v>120000</v>
      </c>
      <c r="V66" s="160">
        <f>F66+N66+Q66</f>
        <v>128</v>
      </c>
      <c r="W66" s="154">
        <f t="shared" si="9"/>
        <v>1940000</v>
      </c>
      <c r="X66" s="57">
        <f t="shared" si="2"/>
        <v>15156.25</v>
      </c>
      <c r="Y66" s="57"/>
      <c r="Z66" s="57"/>
      <c r="AA66" s="57"/>
      <c r="AB66" s="57"/>
      <c r="AC66" s="57"/>
      <c r="AD66" s="117" t="s">
        <v>33</v>
      </c>
    </row>
    <row r="67" spans="1:30" x14ac:dyDescent="0.3">
      <c r="A67" s="46">
        <v>49</v>
      </c>
      <c r="B67" s="50">
        <v>298</v>
      </c>
      <c r="C67" s="51" t="s">
        <v>36</v>
      </c>
      <c r="D67" s="46">
        <v>57</v>
      </c>
      <c r="E67" s="50">
        <v>10</v>
      </c>
      <c r="F67" s="51">
        <f t="shared" si="0"/>
        <v>67</v>
      </c>
      <c r="G67" s="53">
        <f t="shared" ref="G67:G78" si="10">G66</f>
        <v>995000</v>
      </c>
      <c r="H67" s="54">
        <v>550000</v>
      </c>
      <c r="I67" s="150">
        <f>G67+H67</f>
        <v>1545000</v>
      </c>
      <c r="J67" s="46">
        <v>15</v>
      </c>
      <c r="K67" s="118">
        <v>25000</v>
      </c>
      <c r="L67" s="46">
        <v>22</v>
      </c>
      <c r="M67" s="118">
        <v>95000</v>
      </c>
      <c r="N67" s="46">
        <v>40</v>
      </c>
      <c r="O67" s="55">
        <v>180000</v>
      </c>
      <c r="P67" s="46" t="s">
        <v>40</v>
      </c>
      <c r="Q67" s="50">
        <v>21</v>
      </c>
      <c r="R67" s="55">
        <v>95000</v>
      </c>
      <c r="S67" s="137" t="s">
        <v>43</v>
      </c>
      <c r="T67" s="57" t="s">
        <v>43</v>
      </c>
      <c r="U67" s="57">
        <v>120000</v>
      </c>
      <c r="V67" s="160">
        <f>F67+N67+Q67</f>
        <v>128</v>
      </c>
      <c r="W67" s="154">
        <f t="shared" si="9"/>
        <v>1940000</v>
      </c>
      <c r="X67" s="57">
        <f t="shared" si="2"/>
        <v>15156.25</v>
      </c>
      <c r="Y67" s="57"/>
      <c r="Z67" s="57"/>
      <c r="AA67" s="57"/>
      <c r="AB67" s="57"/>
      <c r="AC67" s="57"/>
      <c r="AD67" s="117" t="s">
        <v>33</v>
      </c>
    </row>
    <row r="68" spans="1:30" x14ac:dyDescent="0.3">
      <c r="A68" s="119">
        <v>50</v>
      </c>
      <c r="B68" s="120">
        <v>356</v>
      </c>
      <c r="C68" s="121" t="s">
        <v>37</v>
      </c>
      <c r="D68" s="119">
        <v>65</v>
      </c>
      <c r="E68" s="120">
        <v>10</v>
      </c>
      <c r="F68" s="121">
        <f t="shared" si="0"/>
        <v>75</v>
      </c>
      <c r="G68" s="122">
        <f t="shared" si="10"/>
        <v>995000</v>
      </c>
      <c r="H68" s="123">
        <v>460000</v>
      </c>
      <c r="I68" s="151">
        <f>G68+H68</f>
        <v>1455000</v>
      </c>
      <c r="J68" s="119">
        <v>15</v>
      </c>
      <c r="K68" s="123">
        <v>25000</v>
      </c>
      <c r="L68" s="119">
        <v>22</v>
      </c>
      <c r="M68" s="123">
        <v>95000</v>
      </c>
      <c r="N68" s="119">
        <v>40</v>
      </c>
      <c r="O68" s="124">
        <v>180000</v>
      </c>
      <c r="P68" s="119" t="s">
        <v>41</v>
      </c>
      <c r="Q68" s="120">
        <v>28</v>
      </c>
      <c r="R68" s="124">
        <v>194000</v>
      </c>
      <c r="S68" s="143">
        <v>50000</v>
      </c>
      <c r="T68" s="125">
        <v>95000</v>
      </c>
      <c r="U68" s="125">
        <v>120000</v>
      </c>
      <c r="V68" s="161">
        <f>F68+N68+Q68</f>
        <v>143</v>
      </c>
      <c r="W68" s="151">
        <f>I68+O68+R68+U68+S68</f>
        <v>1999000</v>
      </c>
      <c r="X68" s="125">
        <f t="shared" si="2"/>
        <v>13979.020979020979</v>
      </c>
      <c r="Y68" s="125"/>
      <c r="Z68" s="125"/>
      <c r="AA68" s="125"/>
      <c r="AB68" s="125"/>
      <c r="AC68" s="125"/>
      <c r="AD68" s="117" t="s">
        <v>33</v>
      </c>
    </row>
    <row r="69" spans="1:30" x14ac:dyDescent="0.3">
      <c r="A69" s="119">
        <v>51</v>
      </c>
      <c r="B69" s="120">
        <v>280</v>
      </c>
      <c r="C69" s="121" t="s">
        <v>38</v>
      </c>
      <c r="D69" s="119">
        <v>65</v>
      </c>
      <c r="E69" s="120">
        <v>10</v>
      </c>
      <c r="F69" s="121">
        <f t="shared" si="0"/>
        <v>75</v>
      </c>
      <c r="G69" s="122">
        <f t="shared" si="10"/>
        <v>995000</v>
      </c>
      <c r="H69" s="123">
        <v>460000</v>
      </c>
      <c r="I69" s="151">
        <f>G69+H69</f>
        <v>1455000</v>
      </c>
      <c r="J69" s="119">
        <v>15</v>
      </c>
      <c r="K69" s="123">
        <v>25000</v>
      </c>
      <c r="L69" s="119">
        <v>22</v>
      </c>
      <c r="M69" s="123">
        <v>95000</v>
      </c>
      <c r="N69" s="119">
        <v>40</v>
      </c>
      <c r="O69" s="124">
        <v>180000</v>
      </c>
      <c r="P69" s="119" t="s">
        <v>41</v>
      </c>
      <c r="Q69" s="120">
        <v>28</v>
      </c>
      <c r="R69" s="124">
        <v>194000</v>
      </c>
      <c r="S69" s="143">
        <v>50000</v>
      </c>
      <c r="T69" s="125">
        <v>95000</v>
      </c>
      <c r="U69" s="125">
        <v>120000</v>
      </c>
      <c r="V69" s="161">
        <f>F69+N69+Q69</f>
        <v>143</v>
      </c>
      <c r="W69" s="151">
        <f t="shared" ref="W69:W77" si="11">I69+O69+R69+U69+S69</f>
        <v>1999000</v>
      </c>
      <c r="X69" s="125">
        <f t="shared" si="2"/>
        <v>13979.020979020979</v>
      </c>
      <c r="Y69" s="125"/>
      <c r="Z69" s="125"/>
      <c r="AA69" s="125"/>
      <c r="AB69" s="125"/>
      <c r="AC69" s="125"/>
      <c r="AD69" s="117" t="s">
        <v>33</v>
      </c>
    </row>
    <row r="70" spans="1:30" x14ac:dyDescent="0.3">
      <c r="A70" s="119">
        <v>52</v>
      </c>
      <c r="B70" s="120">
        <v>280</v>
      </c>
      <c r="C70" s="121" t="s">
        <v>38</v>
      </c>
      <c r="D70" s="119">
        <v>65</v>
      </c>
      <c r="E70" s="120">
        <v>10</v>
      </c>
      <c r="F70" s="121">
        <f t="shared" si="0"/>
        <v>75</v>
      </c>
      <c r="G70" s="122">
        <f t="shared" si="10"/>
        <v>995000</v>
      </c>
      <c r="H70" s="123">
        <v>460000</v>
      </c>
      <c r="I70" s="151">
        <f>G70+H70</f>
        <v>1455000</v>
      </c>
      <c r="J70" s="119">
        <v>15</v>
      </c>
      <c r="K70" s="123">
        <v>25000</v>
      </c>
      <c r="L70" s="119">
        <v>22</v>
      </c>
      <c r="M70" s="123">
        <v>95000</v>
      </c>
      <c r="N70" s="119">
        <v>40</v>
      </c>
      <c r="O70" s="124">
        <v>180000</v>
      </c>
      <c r="P70" s="119" t="s">
        <v>41</v>
      </c>
      <c r="Q70" s="120">
        <v>28</v>
      </c>
      <c r="R70" s="124">
        <v>194000</v>
      </c>
      <c r="S70" s="143">
        <v>50000</v>
      </c>
      <c r="T70" s="125">
        <v>95000</v>
      </c>
      <c r="U70" s="125">
        <v>120000</v>
      </c>
      <c r="V70" s="161">
        <f>F70+N70+Q70</f>
        <v>143</v>
      </c>
      <c r="W70" s="151">
        <f t="shared" si="11"/>
        <v>1999000</v>
      </c>
      <c r="X70" s="125">
        <f t="shared" si="2"/>
        <v>13979.020979020979</v>
      </c>
      <c r="Y70" s="125"/>
      <c r="Z70" s="125"/>
      <c r="AA70" s="125"/>
      <c r="AB70" s="125"/>
      <c r="AC70" s="125"/>
      <c r="AD70" s="117" t="s">
        <v>33</v>
      </c>
    </row>
    <row r="71" spans="1:30" x14ac:dyDescent="0.3">
      <c r="A71" s="119">
        <v>53</v>
      </c>
      <c r="B71" s="120">
        <v>280</v>
      </c>
      <c r="C71" s="121" t="s">
        <v>38</v>
      </c>
      <c r="D71" s="119">
        <v>65</v>
      </c>
      <c r="E71" s="120">
        <v>10</v>
      </c>
      <c r="F71" s="121">
        <f t="shared" si="0"/>
        <v>75</v>
      </c>
      <c r="G71" s="122">
        <f t="shared" si="10"/>
        <v>995000</v>
      </c>
      <c r="H71" s="123">
        <v>460000</v>
      </c>
      <c r="I71" s="151">
        <f>G71+H71</f>
        <v>1455000</v>
      </c>
      <c r="J71" s="119">
        <v>15</v>
      </c>
      <c r="K71" s="123">
        <v>25000</v>
      </c>
      <c r="L71" s="119">
        <v>22</v>
      </c>
      <c r="M71" s="123">
        <v>95000</v>
      </c>
      <c r="N71" s="119">
        <v>40</v>
      </c>
      <c r="O71" s="124">
        <v>180000</v>
      </c>
      <c r="P71" s="119" t="s">
        <v>41</v>
      </c>
      <c r="Q71" s="120">
        <v>28</v>
      </c>
      <c r="R71" s="124">
        <v>194000</v>
      </c>
      <c r="S71" s="143">
        <v>50000</v>
      </c>
      <c r="T71" s="125">
        <v>95000</v>
      </c>
      <c r="U71" s="125">
        <v>120000</v>
      </c>
      <c r="V71" s="161">
        <f>F71+N71+Q71</f>
        <v>143</v>
      </c>
      <c r="W71" s="151">
        <f t="shared" si="11"/>
        <v>1999000</v>
      </c>
      <c r="X71" s="125">
        <f t="shared" si="2"/>
        <v>13979.020979020979</v>
      </c>
      <c r="Y71" s="125"/>
      <c r="Z71" s="125"/>
      <c r="AA71" s="125"/>
      <c r="AB71" s="125"/>
      <c r="AC71" s="125"/>
      <c r="AD71" s="117" t="s">
        <v>33</v>
      </c>
    </row>
    <row r="72" spans="1:30" x14ac:dyDescent="0.3">
      <c r="A72" s="119">
        <v>54</v>
      </c>
      <c r="B72" s="120">
        <v>280</v>
      </c>
      <c r="C72" s="121" t="s">
        <v>38</v>
      </c>
      <c r="D72" s="119">
        <v>65</v>
      </c>
      <c r="E72" s="120">
        <v>10</v>
      </c>
      <c r="F72" s="121">
        <f t="shared" si="0"/>
        <v>75</v>
      </c>
      <c r="G72" s="122">
        <f t="shared" si="10"/>
        <v>995000</v>
      </c>
      <c r="H72" s="123">
        <v>460000</v>
      </c>
      <c r="I72" s="151">
        <f>G72+H72</f>
        <v>1455000</v>
      </c>
      <c r="J72" s="119">
        <v>15</v>
      </c>
      <c r="K72" s="123">
        <v>25000</v>
      </c>
      <c r="L72" s="119">
        <v>22</v>
      </c>
      <c r="M72" s="123">
        <v>95000</v>
      </c>
      <c r="N72" s="119">
        <v>40</v>
      </c>
      <c r="O72" s="124">
        <v>180000</v>
      </c>
      <c r="P72" s="119" t="s">
        <v>41</v>
      </c>
      <c r="Q72" s="120">
        <v>28</v>
      </c>
      <c r="R72" s="124">
        <v>194000</v>
      </c>
      <c r="S72" s="143">
        <v>50000</v>
      </c>
      <c r="T72" s="125">
        <v>95000</v>
      </c>
      <c r="U72" s="125">
        <v>120000</v>
      </c>
      <c r="V72" s="161">
        <f>F72+N72+Q72</f>
        <v>143</v>
      </c>
      <c r="W72" s="151">
        <f t="shared" si="11"/>
        <v>1999000</v>
      </c>
      <c r="X72" s="125">
        <f t="shared" si="2"/>
        <v>13979.020979020979</v>
      </c>
      <c r="Y72" s="125"/>
      <c r="Z72" s="125"/>
      <c r="AA72" s="125"/>
      <c r="AB72" s="125"/>
      <c r="AC72" s="125"/>
      <c r="AD72" s="117" t="s">
        <v>33</v>
      </c>
    </row>
    <row r="73" spans="1:30" x14ac:dyDescent="0.3">
      <c r="A73" s="119">
        <v>55</v>
      </c>
      <c r="B73" s="120">
        <v>280</v>
      </c>
      <c r="C73" s="121" t="s">
        <v>38</v>
      </c>
      <c r="D73" s="119">
        <v>65</v>
      </c>
      <c r="E73" s="120">
        <v>10</v>
      </c>
      <c r="F73" s="121">
        <f t="shared" si="0"/>
        <v>75</v>
      </c>
      <c r="G73" s="122">
        <f t="shared" si="10"/>
        <v>995000</v>
      </c>
      <c r="H73" s="123">
        <v>460000</v>
      </c>
      <c r="I73" s="151">
        <f>G73+H73</f>
        <v>1455000</v>
      </c>
      <c r="J73" s="119">
        <v>15</v>
      </c>
      <c r="K73" s="123">
        <v>25000</v>
      </c>
      <c r="L73" s="119">
        <v>22</v>
      </c>
      <c r="M73" s="123">
        <v>95000</v>
      </c>
      <c r="N73" s="119">
        <v>40</v>
      </c>
      <c r="O73" s="124">
        <v>180000</v>
      </c>
      <c r="P73" s="119" t="s">
        <v>41</v>
      </c>
      <c r="Q73" s="120">
        <v>28</v>
      </c>
      <c r="R73" s="124">
        <v>194000</v>
      </c>
      <c r="S73" s="143">
        <v>50000</v>
      </c>
      <c r="T73" s="125">
        <v>95000</v>
      </c>
      <c r="U73" s="125">
        <v>120000</v>
      </c>
      <c r="V73" s="161">
        <f>F73+N73+Q73</f>
        <v>143</v>
      </c>
      <c r="W73" s="151">
        <f t="shared" si="11"/>
        <v>1999000</v>
      </c>
      <c r="X73" s="125">
        <f t="shared" si="2"/>
        <v>13979.020979020979</v>
      </c>
      <c r="Y73" s="125"/>
      <c r="Z73" s="125"/>
      <c r="AA73" s="125"/>
      <c r="AB73" s="125"/>
      <c r="AC73" s="125"/>
      <c r="AD73" s="117" t="s">
        <v>33</v>
      </c>
    </row>
    <row r="74" spans="1:30" x14ac:dyDescent="0.3">
      <c r="A74" s="119">
        <v>56</v>
      </c>
      <c r="B74" s="120">
        <v>280</v>
      </c>
      <c r="C74" s="121" t="s">
        <v>38</v>
      </c>
      <c r="D74" s="119">
        <v>65</v>
      </c>
      <c r="E74" s="120">
        <v>10</v>
      </c>
      <c r="F74" s="121">
        <f t="shared" si="0"/>
        <v>75</v>
      </c>
      <c r="G74" s="122">
        <f t="shared" si="10"/>
        <v>995000</v>
      </c>
      <c r="H74" s="123">
        <v>460000</v>
      </c>
      <c r="I74" s="151">
        <f>G74+H74</f>
        <v>1455000</v>
      </c>
      <c r="J74" s="119">
        <v>15</v>
      </c>
      <c r="K74" s="123">
        <v>25000</v>
      </c>
      <c r="L74" s="119">
        <v>22</v>
      </c>
      <c r="M74" s="123">
        <v>95000</v>
      </c>
      <c r="N74" s="119">
        <v>40</v>
      </c>
      <c r="O74" s="124">
        <v>180000</v>
      </c>
      <c r="P74" s="119" t="s">
        <v>41</v>
      </c>
      <c r="Q74" s="120">
        <v>28</v>
      </c>
      <c r="R74" s="124">
        <v>194000</v>
      </c>
      <c r="S74" s="143">
        <v>50000</v>
      </c>
      <c r="T74" s="125">
        <v>95000</v>
      </c>
      <c r="U74" s="125">
        <v>120000</v>
      </c>
      <c r="V74" s="161">
        <f>F74+N74+Q74</f>
        <v>143</v>
      </c>
      <c r="W74" s="151">
        <f t="shared" si="11"/>
        <v>1999000</v>
      </c>
      <c r="X74" s="125">
        <f t="shared" si="2"/>
        <v>13979.020979020979</v>
      </c>
      <c r="Y74" s="125"/>
      <c r="Z74" s="125"/>
      <c r="AA74" s="125"/>
      <c r="AB74" s="125"/>
      <c r="AC74" s="125"/>
      <c r="AD74" s="117" t="s">
        <v>33</v>
      </c>
    </row>
    <row r="75" spans="1:30" x14ac:dyDescent="0.3">
      <c r="A75" s="119">
        <v>57</v>
      </c>
      <c r="B75" s="120">
        <v>280</v>
      </c>
      <c r="C75" s="121" t="s">
        <v>38</v>
      </c>
      <c r="D75" s="119">
        <v>65</v>
      </c>
      <c r="E75" s="120">
        <v>10</v>
      </c>
      <c r="F75" s="121">
        <f t="shared" si="0"/>
        <v>75</v>
      </c>
      <c r="G75" s="122">
        <f t="shared" si="10"/>
        <v>995000</v>
      </c>
      <c r="H75" s="123">
        <v>460000</v>
      </c>
      <c r="I75" s="151">
        <f>G75+H75</f>
        <v>1455000</v>
      </c>
      <c r="J75" s="119">
        <v>15</v>
      </c>
      <c r="K75" s="123">
        <v>25000</v>
      </c>
      <c r="L75" s="119">
        <v>22</v>
      </c>
      <c r="M75" s="123">
        <v>95000</v>
      </c>
      <c r="N75" s="119">
        <v>40</v>
      </c>
      <c r="O75" s="124">
        <v>180000</v>
      </c>
      <c r="P75" s="119" t="s">
        <v>41</v>
      </c>
      <c r="Q75" s="120">
        <v>28</v>
      </c>
      <c r="R75" s="124">
        <v>194000</v>
      </c>
      <c r="S75" s="143">
        <v>50000</v>
      </c>
      <c r="T75" s="125">
        <v>95000</v>
      </c>
      <c r="U75" s="125">
        <v>120000</v>
      </c>
      <c r="V75" s="161">
        <f>F75+N75+Q75</f>
        <v>143</v>
      </c>
      <c r="W75" s="151">
        <f t="shared" si="11"/>
        <v>1999000</v>
      </c>
      <c r="X75" s="125">
        <f t="shared" si="2"/>
        <v>13979.020979020979</v>
      </c>
      <c r="Y75" s="125"/>
      <c r="Z75" s="125"/>
      <c r="AA75" s="125"/>
      <c r="AB75" s="125"/>
      <c r="AC75" s="125"/>
      <c r="AD75" s="117" t="s">
        <v>33</v>
      </c>
    </row>
    <row r="76" spans="1:30" x14ac:dyDescent="0.3">
      <c r="A76" s="119">
        <v>58</v>
      </c>
      <c r="B76" s="120">
        <v>280</v>
      </c>
      <c r="C76" s="121" t="s">
        <v>38</v>
      </c>
      <c r="D76" s="119">
        <v>65</v>
      </c>
      <c r="E76" s="120">
        <v>10</v>
      </c>
      <c r="F76" s="121">
        <f t="shared" si="0"/>
        <v>75</v>
      </c>
      <c r="G76" s="122">
        <f t="shared" si="10"/>
        <v>995000</v>
      </c>
      <c r="H76" s="123">
        <v>460000</v>
      </c>
      <c r="I76" s="151">
        <f>G76+H76</f>
        <v>1455000</v>
      </c>
      <c r="J76" s="119">
        <v>15</v>
      </c>
      <c r="K76" s="123">
        <v>25000</v>
      </c>
      <c r="L76" s="119">
        <v>22</v>
      </c>
      <c r="M76" s="123">
        <v>95000</v>
      </c>
      <c r="N76" s="119">
        <v>40</v>
      </c>
      <c r="O76" s="124">
        <v>180000</v>
      </c>
      <c r="P76" s="119" t="s">
        <v>41</v>
      </c>
      <c r="Q76" s="120">
        <v>28</v>
      </c>
      <c r="R76" s="124">
        <v>194000</v>
      </c>
      <c r="S76" s="143">
        <v>50000</v>
      </c>
      <c r="T76" s="125">
        <v>95000</v>
      </c>
      <c r="U76" s="125">
        <v>120000</v>
      </c>
      <c r="V76" s="161">
        <f>F76+N76+Q76</f>
        <v>143</v>
      </c>
      <c r="W76" s="151">
        <f t="shared" si="11"/>
        <v>1999000</v>
      </c>
      <c r="X76" s="125">
        <f t="shared" si="2"/>
        <v>13979.020979020979</v>
      </c>
      <c r="Y76" s="125"/>
      <c r="Z76" s="125"/>
      <c r="AA76" s="125"/>
      <c r="AB76" s="125"/>
      <c r="AC76" s="125"/>
      <c r="AD76" s="117" t="s">
        <v>33</v>
      </c>
    </row>
    <row r="77" spans="1:30" x14ac:dyDescent="0.3">
      <c r="A77" s="119">
        <v>59</v>
      </c>
      <c r="B77" s="120">
        <v>280</v>
      </c>
      <c r="C77" s="121" t="s">
        <v>38</v>
      </c>
      <c r="D77" s="119">
        <v>65</v>
      </c>
      <c r="E77" s="120">
        <v>10</v>
      </c>
      <c r="F77" s="121">
        <f t="shared" si="0"/>
        <v>75</v>
      </c>
      <c r="G77" s="122">
        <f t="shared" si="10"/>
        <v>995000</v>
      </c>
      <c r="H77" s="123">
        <v>460000</v>
      </c>
      <c r="I77" s="151">
        <f>G77+H77</f>
        <v>1455000</v>
      </c>
      <c r="J77" s="119">
        <v>15</v>
      </c>
      <c r="K77" s="123">
        <v>25000</v>
      </c>
      <c r="L77" s="119">
        <v>22</v>
      </c>
      <c r="M77" s="123">
        <v>95000</v>
      </c>
      <c r="N77" s="119">
        <v>40</v>
      </c>
      <c r="O77" s="124">
        <v>180000</v>
      </c>
      <c r="P77" s="119" t="s">
        <v>41</v>
      </c>
      <c r="Q77" s="120">
        <v>28</v>
      </c>
      <c r="R77" s="124">
        <v>194000</v>
      </c>
      <c r="S77" s="143">
        <v>50000</v>
      </c>
      <c r="T77" s="125">
        <v>95000</v>
      </c>
      <c r="U77" s="125">
        <v>120000</v>
      </c>
      <c r="V77" s="161">
        <f>F77+N77+Q77</f>
        <v>143</v>
      </c>
      <c r="W77" s="151">
        <f t="shared" si="11"/>
        <v>1999000</v>
      </c>
      <c r="X77" s="125">
        <f t="shared" si="2"/>
        <v>13979.020979020979</v>
      </c>
      <c r="Y77" s="125"/>
      <c r="Z77" s="125"/>
      <c r="AA77" s="125"/>
      <c r="AB77" s="125"/>
      <c r="AC77" s="125"/>
      <c r="AD77" s="117" t="s">
        <v>33</v>
      </c>
    </row>
    <row r="78" spans="1:30" ht="15" thickBot="1" x14ac:dyDescent="0.35">
      <c r="A78" s="126">
        <v>60</v>
      </c>
      <c r="B78" s="127">
        <v>267</v>
      </c>
      <c r="C78" s="128" t="s">
        <v>38</v>
      </c>
      <c r="D78" s="126">
        <v>65</v>
      </c>
      <c r="E78" s="127">
        <v>10</v>
      </c>
      <c r="F78" s="128">
        <f t="shared" si="0"/>
        <v>75</v>
      </c>
      <c r="G78" s="129">
        <f t="shared" si="10"/>
        <v>995000</v>
      </c>
      <c r="H78" s="130">
        <v>460000</v>
      </c>
      <c r="I78" s="152">
        <f>G78+H78</f>
        <v>1455000</v>
      </c>
      <c r="J78" s="126">
        <v>15</v>
      </c>
      <c r="K78" s="130">
        <v>25000</v>
      </c>
      <c r="L78" s="126">
        <v>22</v>
      </c>
      <c r="M78" s="130">
        <v>95000</v>
      </c>
      <c r="N78" s="126">
        <v>40</v>
      </c>
      <c r="O78" s="131">
        <v>180000</v>
      </c>
      <c r="P78" s="126" t="s">
        <v>41</v>
      </c>
      <c r="Q78" s="127">
        <v>28</v>
      </c>
      <c r="R78" s="131">
        <v>194000</v>
      </c>
      <c r="S78" s="144">
        <v>50000</v>
      </c>
      <c r="T78" s="132">
        <v>95000</v>
      </c>
      <c r="U78" s="132">
        <v>120000</v>
      </c>
      <c r="V78" s="162">
        <f>F78+N78+Q78</f>
        <v>143</v>
      </c>
      <c r="W78" s="152">
        <f>I78+O78+R78+U78+S78</f>
        <v>1999000</v>
      </c>
      <c r="X78" s="132">
        <f t="shared" si="2"/>
        <v>13979.020979020979</v>
      </c>
      <c r="Y78" s="132"/>
      <c r="Z78" s="132"/>
      <c r="AA78" s="132"/>
      <c r="AB78" s="132"/>
      <c r="AC78" s="132"/>
      <c r="AD78" s="133" t="s">
        <v>33</v>
      </c>
    </row>
    <row r="79" spans="1:30" x14ac:dyDescent="0.3">
      <c r="G79" s="100"/>
      <c r="H79" s="100"/>
      <c r="I79" s="100"/>
      <c r="K79" s="100"/>
      <c r="W79" s="100"/>
    </row>
    <row r="80" spans="1:30" x14ac:dyDescent="0.3">
      <c r="G80" s="100"/>
      <c r="H80" s="100"/>
      <c r="I80" s="100"/>
      <c r="K80" s="100"/>
      <c r="W80" s="100"/>
    </row>
    <row r="81" spans="7:23" x14ac:dyDescent="0.3">
      <c r="G81" s="100"/>
      <c r="H81" s="100"/>
      <c r="I81" s="100"/>
      <c r="K81" s="100"/>
      <c r="W81" s="100"/>
    </row>
    <row r="82" spans="7:23" x14ac:dyDescent="0.3">
      <c r="G82" s="100"/>
      <c r="H82" s="100"/>
      <c r="I82" s="100"/>
      <c r="K82" s="100"/>
      <c r="W82" s="100"/>
    </row>
    <row r="83" spans="7:23" x14ac:dyDescent="0.3">
      <c r="G83" s="100"/>
      <c r="H83" s="100"/>
      <c r="I83" s="100"/>
      <c r="W83" s="100"/>
    </row>
    <row r="84" spans="7:23" x14ac:dyDescent="0.3">
      <c r="G84" s="100"/>
      <c r="H84" s="100"/>
      <c r="I84" s="100"/>
      <c r="W84" s="100"/>
    </row>
    <row r="85" spans="7:23" x14ac:dyDescent="0.3">
      <c r="H85" s="134"/>
    </row>
    <row r="86" spans="7:23" x14ac:dyDescent="0.3">
      <c r="W86" s="100"/>
    </row>
  </sheetData>
  <mergeCells count="38">
    <mergeCell ref="P24:R24"/>
    <mergeCell ref="P25:R25"/>
    <mergeCell ref="P26:R26"/>
    <mergeCell ref="P27:R27"/>
    <mergeCell ref="P28:R28"/>
    <mergeCell ref="P29:R29"/>
    <mergeCell ref="P18:R18"/>
    <mergeCell ref="P19:R19"/>
    <mergeCell ref="P20:R20"/>
    <mergeCell ref="P21:R21"/>
    <mergeCell ref="P22:R22"/>
    <mergeCell ref="P23:R23"/>
    <mergeCell ref="P12:R12"/>
    <mergeCell ref="P13:R13"/>
    <mergeCell ref="P14:R14"/>
    <mergeCell ref="P15:R15"/>
    <mergeCell ref="P16:R16"/>
    <mergeCell ref="P17:R17"/>
    <mergeCell ref="V3:V4"/>
    <mergeCell ref="W3:W4"/>
    <mergeCell ref="X3:X4"/>
    <mergeCell ref="AD3:AD4"/>
    <mergeCell ref="A5:AD5"/>
    <mergeCell ref="A47:AD47"/>
    <mergeCell ref="P8:R8"/>
    <mergeCell ref="P9:R9"/>
    <mergeCell ref="P10:R10"/>
    <mergeCell ref="P11:R11"/>
    <mergeCell ref="X1:AD1"/>
    <mergeCell ref="A2:AD2"/>
    <mergeCell ref="A3:A4"/>
    <mergeCell ref="B3:B4"/>
    <mergeCell ref="C3:C4"/>
    <mergeCell ref="D3:F3"/>
    <mergeCell ref="G3:G4"/>
    <mergeCell ref="H3:H4"/>
    <mergeCell ref="I3:I4"/>
    <mergeCell ref="J3:U3"/>
  </mergeCells>
  <pageMargins left="0.70866141732283472" right="0.70866141732283472" top="0.74803149606299213" bottom="0.74803149606299213" header="0.31496062992125984" footer="0.31496062992125984"/>
  <pageSetup scale="49" fitToHeight="0" orientation="landscape" r:id="rId1"/>
  <headerFooter>
    <oddFooter>&amp;CPage &amp;P</oddFooter>
  </headerFooter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93955-9321-4F37-8DA0-F325B9D0D36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33@View Price List 26 Jul 21</vt:lpstr>
      <vt:lpstr>Sheet2</vt:lpstr>
      <vt:lpstr>'33@View Price List 26 Jul 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Gerhardt</dc:creator>
  <cp:lastModifiedBy>Gerhardt</cp:lastModifiedBy>
  <cp:lastPrinted>2021-07-31T20:56:48Z</cp:lastPrinted>
  <dcterms:created xsi:type="dcterms:W3CDTF">2021-07-26T21:23:15Z</dcterms:created>
  <dcterms:modified xsi:type="dcterms:W3CDTF">2021-07-31T20:56:54Z</dcterms:modified>
</cp:coreProperties>
</file>